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3015\共通フォルダ\財政関係\調査\財政状況資料集の作成\R05財政状況資料集\04_HPへ掲載（２回目結合）\"/>
    </mc:Choice>
  </mc:AlternateContent>
  <bookViews>
    <workbookView xWindow="0" yWindow="0" windowWidth="28800" windowHeight="12300" tabRatio="59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<sst xmlns="http://schemas.openxmlformats.org/spreadsheetml/2006/main" count="1152" uniqueCount="591">
  <si>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</si>
  <si>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</si>
  <si>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</si>
  <si>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</si>
  <si>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</si>
  <si>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</si>
  <si>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</si>
  <si>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</si>
  <si>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</si>
  <si>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</si>
  <si>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</si>
  <si>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</si>
  <si>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</si>
  <si>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</si>
  <si>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</si>
  <si>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</si>
  <si>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</si>
  <si>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</si>
  <si>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</si>
  <si>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</si>
  <si>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</si>
  <si>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</si>
  <si>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</si>
  <si>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</si>
  <si>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</si>
  <si>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</si>
  <si>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</si>
  <si>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</si>
  <si>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</si>
  <si>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</si>
  <si>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</si>
  <si>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</si>
  <si>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</si>
  <si>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</si>
  <si>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</si>
  <si>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</si>
  <si>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</si>
  <si>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</si>
  <si>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</si>
  <si>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</si>
  <si>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</si>
  <si>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</si>
  <si>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</si>
  <si>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</si>
  <si>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</si>
  <si>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</si>
  <si>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</si>
  <si>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</si>
  <si>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</si>
  <si>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</si>
  <si>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</si>
  <si>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</si>
  <si>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</si>
  <si>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</si>
  <si>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</si>
  <si>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</si>
  <si>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</si>
  <si>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</si>
  <si>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</si>
  <si>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</si>
  <si>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</si>
  <si>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</si>
  <si>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</si>
  <si>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</si>
  <si>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</si>
  <si>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</si>
  <si>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</si>
  <si>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</si>
  <si>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</si>
  <si>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</si>
  <si>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</si>
  <si>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</si>
  <si>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</si>
  <si>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</si>
  <si>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</si>
  <si>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</si>
  <si>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</si>
  <si>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</si>
  <si>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</si>
  <si>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</si>
  <si>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</si>
  <si>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</si>
  <si>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</si>
  <si>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</si>
  <si>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</si>
  <si>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</si>
  <si>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</si>
  <si>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</si>
  <si>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</si>
  <si>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</si>
  <si>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</si>
  <si>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</si>
  <si>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</si>
  <si>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</si>
  <si>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東かがわ市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</si>
  <si>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</si>
  <si>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</si>
  <si>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</si>
  <si>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</si>
  <si>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</si>
  <si>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</si>
  <si>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</si>
  <si>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</si>
  <si>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</si>
  <si>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</si>
  <si>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</si>
  <si>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</si>
  <si>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</si>
  <si>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</si>
  <si>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</si>
  <si>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</si>
  <si>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</si>
  <si>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</si>
  <si>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</si>
  <si>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</si>
  <si>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</si>
  <si>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</si>
  <si>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</si>
  <si>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</si>
  <si>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</si>
  <si>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</si>
  <si>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</si>
  <si>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</si>
  <si>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</si>
  <si>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</si>
  <si>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</si>
  <si>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</si>
  <si>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</si>
  <si>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</si>
  <si>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</si>
  <si>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</si>
  <si>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</si>
  <si>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</si>
  <si>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</si>
  <si>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</si>
  <si>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</si>
  <si>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</si>
  <si>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</si>
  <si>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</si>
  <si>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</si>
  <si>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</si>
  <si>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</si>
  <si>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</si>
  <si>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</si>
  <si>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</si>
  <si>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</si>
  <si>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</si>
  <si>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</si>
  <si>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</si>
  <si>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</si>
  <si>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</si>
  <si>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</si>
  <si>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</si>
  <si>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</si>
  <si>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</si>
  <si>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</si>
  <si>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</si>
  <si>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</si>
  <si>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</si>
  <si>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</si>
  <si>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</si>
  <si>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</si>
  <si>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</si>
  <si>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</si>
  <si>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</si>
  <si>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</si>
  <si>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</si>
  <si>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</si>
  <si>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</si>
  <si>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</si>
  <si>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</si>
  <si>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</si>
  <si>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</si>
  <si>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</si>
  <si>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</si>
  <si>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</si>
  <si>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</si>
  <si>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</si>
  <si>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</si>
  <si>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</si>
  <si>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</si>
  <si>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</si>
  <si>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</si>
  <si>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</si>
  <si>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</si>
  <si>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</si>
  <si>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</si>
  <si>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</si>
  <si>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</si>
  <si>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</si>
  <si>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</si>
  <si>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</si>
  <si>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</si>
  <si>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</si>
  <si>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</si>
  <si>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</si>
  <si>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</si>
  <si>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</si>
  <si>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</si>
  <si>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</si>
  <si>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</si>
  <si>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</si>
  <si>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香川県東かがわ市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</si>
  <si>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</si>
  <si>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</si>
  <si>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</si>
  <si>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</si>
  <si>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</si>
  <si>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</si>
  <si>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</si>
  <si>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</si>
  <si>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</si>
  <si>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</si>
  <si>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</si>
  <si>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</si>
  <si>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</si>
  <si>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</si>
  <si>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</si>
  <si>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</si>
  <si>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</si>
  <si>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</si>
  <si>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</si>
  <si>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</si>
  <si>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</si>
  <si>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</si>
  <si>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</si>
  <si>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</si>
  <si>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</si>
  <si>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</si>
  <si>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</si>
  <si>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</si>
  <si>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</si>
  <si>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</si>
  <si>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</si>
  <si>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</si>
  <si>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</si>
  <si>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</si>
  <si>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</si>
  <si>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</si>
  <si>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</si>
  <si>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</si>
  <si>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</si>
  <si>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</si>
  <si>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</si>
  <si>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</si>
  <si>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</si>
  <si>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</si>
  <si>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</si>
  <si>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</si>
  <si>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</si>
  <si>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</si>
  <si>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</si>
  <si>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</si>
  <si>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</si>
  <si>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</si>
  <si>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</si>
  <si>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</si>
  <si>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</si>
  <si>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</si>
  <si>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</si>
  <si>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</si>
  <si>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</si>
  <si>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</si>
  <si>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</si>
  <si>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</si>
  <si>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</si>
  <si>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</si>
  <si>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</si>
  <si>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</si>
  <si>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</si>
  <si>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</si>
  <si>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</si>
  <si>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</si>
  <si>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</si>
  <si>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</si>
  <si>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</si>
  <si>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</si>
  <si>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</si>
  <si>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</si>
  <si>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</si>
  <si>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</si>
  <si>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</si>
  <si>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</si>
  <si>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</si>
  <si>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</si>
  <si>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</si>
  <si>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</si>
  <si>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</si>
  <si>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</si>
  <si>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</si>
  <si>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</si>
  <si>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</si>
  <si>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</si>
  <si>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</si>
  <si>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</si>
  <si>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</si>
  <si>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</si>
  <si>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</si>
  <si>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</si>
  <si>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</si>
  <si>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</si>
  <si>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</si>
  <si>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</si>
  <si>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</si>
  <si>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</si>
  <si>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</si>
  <si>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</si>
  <si>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</si>
  <si>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</si>
  <si>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</si>
  <si>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</si>
  <si>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</si>
  <si>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</si>
  <si>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</si>
  <si>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</si>
  <si>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</si>
  <si>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</si>
  <si>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</si>
  <si>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</si>
  <si>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</si>
  <si>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</si>
  <si>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</si>
  <si>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</si>
  <si>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</si>
  <si>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</si>
  <si>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</si>
  <si>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</si>
  <si>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</si>
  <si>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</si>
  <si>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</si>
  <si>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</si>
  <si>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</si>
  <si>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</si>
  <si>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</si>
  <si>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</si>
  <si>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</si>
  <si>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</si>
  <si>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</si>
  <si>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</si>
  <si>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</si>
  <si>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</si>
  <si>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</si>
  <si>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</si>
  <si>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</si>
  <si>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</si>
  <si>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</si>
  <si>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</si>
  <si>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</si>
  <si>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</si>
  <si>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</si>
  <si>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</si>
  <si>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</si>
  <si>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</si>
  <si>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香川県東かがわ市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</si>
  <si>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</si>
  <si>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</si>
  <si>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</si>
  <si>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</si>
  <si>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</si>
  <si>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</si>
  <si>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</si>
  <si>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</si>
  <si>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</si>
  <si>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</si>
  <si>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</si>
  <si>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</si>
  <si>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</si>
  <si>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</si>
  <si>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</si>
  <si>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</si>
  <si>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</si>
  <si>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</si>
  <si>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</si>
  <si>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</si>
  <si>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</si>
  <si>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</si>
  <si>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</si>
  <si>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</si>
  <si>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</si>
  <si>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</si>
  <si>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</si>
  <si>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</si>
  <si>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</si>
  <si>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</si>
  <si>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</si>
  <si>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</si>
  <si>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</si>
  <si>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</si>
  <si>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</si>
  <si>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</si>
  <si>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</si>
  <si>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</si>
  <si>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</si>
  <si>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</si>
  <si>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</si>
  <si>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</si>
  <si>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</si>
  <si>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</si>
  <si>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</si>
  <si>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</si>
  <si>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</si>
  <si>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</si>
  <si>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</si>
  <si>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</si>
  <si>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</si>
  <si>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</si>
  <si>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</si>
  <si>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</si>
  <si>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</si>
  <si>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</si>
  <si>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</si>
  <si>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</si>
  <si>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</si>
  <si>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</si>
  <si>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</si>
  <si>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</si>
  <si>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</si>
  <si>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</si>
  <si>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</si>
  <si>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</si>
  <si>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</si>
  <si>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</si>
  <si>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</si>
  <si>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</si>
  <si>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</si>
  <si>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</si>
  <si>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</si>
  <si>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</si>
  <si>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</si>
  <si>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</si>
  <si>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</si>
  <si>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</si>
  <si>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</si>
  <si>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</si>
  <si>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</si>
  <si>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</si>
  <si>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</si>
  <si>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</si>
  <si>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</si>
  <si>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</si>
  <si>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</si>
  <si>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</si>
  <si>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</si>
  <si>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</si>
  <si>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</si>
  <si>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</si>
  <si>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</si>
  <si>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</si>
  <si>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</si>
  <si>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</si>
  <si>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</si>
  <si>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</si>
  <si>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</si>
  <si>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</si>
  <si>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</si>
  <si>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</si>
  <si>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</si>
  <si>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</si>
  <si>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</si>
  <si>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</si>
  <si>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</si>
  <si>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</si>
  <si>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</si>
  <si>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</si>
  <si>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</si>
  <si>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</si>
  <si>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</si>
  <si>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</si>
  <si>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</si>
  <si>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</si>
  <si>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</si>
  <si>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</si>
  <si>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</si>
  <si>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</si>
  <si>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</si>
  <si>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</si>
  <si>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</si>
  <si>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</si>
  <si>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</si>
  <si>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</si>
  <si>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</si>
  <si>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</si>
  <si>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</si>
  <si>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</si>
  <si>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</si>
  <si>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</si>
  <si>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</si>
  <si>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</si>
  <si>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</si>
  <si>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</si>
  <si>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</si>
  <si>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</si>
  <si>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</si>
  <si>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</si>
  <si>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</si>
  <si>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</si>
  <si>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</si>
  <si>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</si>
  <si>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</si>
  <si>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</si>
  <si>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</si>
  <si>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</si>
  <si>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</si>
  <si>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</si>
  <si>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</si>
  <si>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</si>
  <si>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</si>
  <si>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</si>
  <si>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</si>
  <si>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</si>
  <si>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</si>
  <si>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</si>
  <si>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</si>
  <si>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</si>
  <si>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</si>
  <si>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</si>
  <si>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</si>
  <si>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</si>
  <si>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</si>
  <si>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</si>
  <si>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</si>
  <si>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</si>
  <si>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</si>
  <si>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</si>
  <si>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</si>
  <si>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</si>
  <si>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</si>
  <si>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</si>
  <si>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国民健康保険事業特別会計</t>
  </si>
  <si>
    <t>介護保険事業特別会計</t>
  </si>
  <si>
    <t>下水道事業会計</t>
  </si>
  <si>
    <t>後期高齢者医療事業特別会計</t>
  </si>
  <si>
    <t>その他会計（赤字）</t>
  </si>
  <si>
    <t>その他会計（黒字）</t>
  </si>
  <si>
    <t>R01</t>
    <phoneticPr fontId="5"/>
  </si>
  <si>
    <t>R02</t>
    <phoneticPr fontId="5"/>
  </si>
  <si>
    <t>R03</t>
    <phoneticPr fontId="5"/>
  </si>
  <si>
    <t>R04</t>
    <phoneticPr fontId="5"/>
  </si>
  <si>
    <t>R05</t>
    <phoneticPr fontId="5"/>
  </si>
  <si>
    <t>東かがわ市土地開発公社</t>
    <rPh sb="0" eb="1">
      <t>ヒガシ</t>
    </rPh>
    <rPh sb="4" eb="5">
      <t>シ</t>
    </rPh>
    <rPh sb="5" eb="7">
      <t>トチ</t>
    </rPh>
    <rPh sb="7" eb="9">
      <t>カイハツ</t>
    </rPh>
    <rPh sb="9" eb="11">
      <t>コウシャ</t>
    </rPh>
    <phoneticPr fontId="10"/>
  </si>
  <si>
    <t>一般財団法人東かがわ市スポーツ財団</t>
    <rPh sb="0" eb="2">
      <t>イッパン</t>
    </rPh>
    <rPh sb="2" eb="4">
      <t>ザイダン</t>
    </rPh>
    <rPh sb="4" eb="6">
      <t>ホウジン</t>
    </rPh>
    <rPh sb="6" eb="7">
      <t>ヒガシ</t>
    </rPh>
    <rPh sb="10" eb="11">
      <t>シ</t>
    </rPh>
    <rPh sb="15" eb="17">
      <t>ザイダン</t>
    </rPh>
    <phoneticPr fontId="10"/>
  </si>
  <si>
    <t>株式会社ソルトレイクひけた</t>
    <rPh sb="0" eb="4">
      <t>カブシキガイシャ</t>
    </rPh>
    <phoneticPr fontId="10"/>
  </si>
  <si>
    <t>○</t>
    <phoneticPr fontId="2"/>
  </si>
  <si>
    <t>大川広域行政組合（一般会計）</t>
    <rPh sb="0" eb="2">
      <t>オオカワ</t>
    </rPh>
    <rPh sb="2" eb="4">
      <t>コウイキ</t>
    </rPh>
    <rPh sb="4" eb="6">
      <t>ギョウセイ</t>
    </rPh>
    <rPh sb="6" eb="8">
      <t>クミアイ</t>
    </rPh>
    <rPh sb="9" eb="11">
      <t>イッパン</t>
    </rPh>
    <rPh sb="11" eb="13">
      <t>カイケイ</t>
    </rPh>
    <phoneticPr fontId="2"/>
  </si>
  <si>
    <t>大川広域行政組合（介護サービス事業）</t>
    <rPh sb="0" eb="2">
      <t>オオカワ</t>
    </rPh>
    <rPh sb="2" eb="4">
      <t>コウイキ</t>
    </rPh>
    <rPh sb="4" eb="6">
      <t>ギョウセイ</t>
    </rPh>
    <rPh sb="6" eb="8">
      <t>クミアイ</t>
    </rPh>
    <rPh sb="9" eb="11">
      <t>カイゴ</t>
    </rPh>
    <rPh sb="15" eb="17">
      <t>ジギョウ</t>
    </rPh>
    <phoneticPr fontId="2"/>
  </si>
  <si>
    <t>香川県東部清掃施設組合</t>
    <rPh sb="0" eb="3">
      <t>カガワケン</t>
    </rPh>
    <rPh sb="3" eb="5">
      <t>トウブ</t>
    </rPh>
    <rPh sb="5" eb="7">
      <t>セイソウ</t>
    </rPh>
    <rPh sb="7" eb="9">
      <t>シセツ</t>
    </rPh>
    <rPh sb="9" eb="11">
      <t>クミアイ</t>
    </rPh>
    <phoneticPr fontId="2"/>
  </si>
  <si>
    <t>東かがわ市外一市一町組合</t>
    <rPh sb="0" eb="1">
      <t>ヒガシ</t>
    </rPh>
    <rPh sb="4" eb="5">
      <t>シ</t>
    </rPh>
    <rPh sb="5" eb="6">
      <t>ホカ</t>
    </rPh>
    <rPh sb="6" eb="8">
      <t>イッシ</t>
    </rPh>
    <rPh sb="8" eb="10">
      <t>イッチョウ</t>
    </rPh>
    <rPh sb="10" eb="12">
      <t>クミアイ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</si>
  <si>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</si>
  <si>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</si>
  <si>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</si>
  <si>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</si>
  <si>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香川県広域水道企業団（工業用水道事業）</t>
    <rPh sb="0" eb="3">
      <t>カガワケン</t>
    </rPh>
    <rPh sb="3" eb="5">
      <t>コウイキ</t>
    </rPh>
    <rPh sb="5" eb="7">
      <t>スイドウ</t>
    </rPh>
    <rPh sb="7" eb="9">
      <t>キギョウ</t>
    </rPh>
    <rPh sb="9" eb="10">
      <t>ダン</t>
    </rPh>
    <rPh sb="11" eb="13">
      <t>コウギョウ</t>
    </rPh>
    <rPh sb="13" eb="14">
      <t>ヨウ</t>
    </rPh>
    <rPh sb="14" eb="16">
      <t>スイドウ</t>
    </rPh>
    <rPh sb="16" eb="18">
      <t>ジギョウ</t>
    </rPh>
    <phoneticPr fontId="2"/>
  </si>
  <si>
    <t>法適用企業</t>
    <rPh sb="0" eb="1">
      <t>ホウ</t>
    </rPh>
    <rPh sb="1" eb="3">
      <t>テキヨウ</t>
    </rPh>
    <rPh sb="3" eb="5">
      <t>キギョウ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</si>
  <si>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</si>
  <si>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</si>
  <si>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</si>
  <si>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</si>
  <si>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</si>
  <si>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</si>
  <si>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</si>
  <si>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</si>
  <si>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</si>
  <si>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</si>
  <si>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</si>
  <si>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</si>
  <si>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</si>
  <si>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</si>
  <si>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地域振興基金</t>
  </si>
  <si>
    <t>地域福祉基金</t>
  </si>
  <si>
    <t>未来創生就業定住促進基金</t>
  </si>
  <si>
    <t>とらまる公園体育館基金</t>
  </si>
  <si>
    <t>官民連携基金</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</si>
  <si>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</si>
  <si>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</si>
  <si>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</si>
  <si>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繰上償還や、普通交付税に算入される公債費の割合が大きい過疎対策事業債及び合併特例事業債などの市債を活用していることに加え、財政調整基金等の積み立てにより充当可能基金が増加したため、将来負担比率は算定されない。
・将来負担比率についてはマイナスが続いており、また有形固定資産減価償却率については類似団体より低くなっている。今後も引き続き、有形固定資産の改修や除却などによる適正な維持管理を図り、有形固定資産減価償却率の適正な水準を確保す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</si>
  <si>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</si>
  <si>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</si>
  <si>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</si>
  <si>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</si>
  <si>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</si>
  <si>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</si>
  <si>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</si>
  <si>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</si>
  <si>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繰上償還や、普通交付税に算入される公債費の割合が大きい過疎対策事業債及び合併特例事業債などの市債を活用していることに加え、財政調整基金等の積み立てにより充当可能基金が増加したため、将来負担比率は算定されない。
・実質公債費比率については、過疎対策事業債の償還額の増加により実質公債費比率が増加している。類似団体よりは低い水準にあるが、今後は公債費の増加による上昇が見込まれるため、引き続き適正な水準の確保に努める。</t>
    <phoneticPr fontId="5"/>
  </si>
  <si>
    <t>将来負担比率</t>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</si>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</sst>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96469</c:v>
                </c:pt>
                <c:pt idx="3">
                  <c:v>85743</c:v>
                </c:pt>
                <c:pt idx="4">
                  <c:v>92509</c:v>
                </c:pt>
              </c:numCache>
            </c:numRef>
          </c:val>
          <c:smooth val="0"/>
          <c:extLst>
            <c:ext xmlns:c16="http://schemas.microsoft.com/office/drawing/2014/chart" uri="{C3380CC4-5D6E-409C-BE32-E72D297353CC}">
              <c16:uniqueId val="{00000000-0A1C-4506-BA95-BAC472D828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180003</c:v>
                </c:pt>
                <c:pt idx="1">
                  <c:v>68558</c:v>
                </c:pt>
                <c:pt idx="2">
                  <c:v>105008</c:v>
                </c:pt>
                <c:pt idx="3">
                  <c:v>112073</c:v>
                </c:pt>
                <c:pt idx="4">
                  <c:v>109684</c:v>
                </c:pt>
              </c:numCache>
            </c:numRef>
          </c:val>
          <c:smooth val="0"/>
          <c:extLst>
            <c:ext xmlns:c16="http://schemas.microsoft.com/office/drawing/2014/chart" uri="{C3380CC4-5D6E-409C-BE32-E72D297353CC}">
              <c16:uniqueId val="{00000001-0A1C-4506-BA95-BAC472D8284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7.74</c:v>
                </c:pt>
                <c:pt idx="1">
                  <c:v>8.9499999999999993</c:v>
                </c:pt>
                <c:pt idx="2">
                  <c:v>11.47</c:v>
                </c:pt>
                <c:pt idx="3">
                  <c:v>12.27</c:v>
                </c:pt>
                <c:pt idx="4">
                  <c:v>12.58</c:v>
                </c:pt>
              </c:numCache>
            </c:numRef>
          </c:val>
          <c:extLst>
            <c:ext xmlns:c16="http://schemas.microsoft.com/office/drawing/2014/chart" uri="{C3380CC4-5D6E-409C-BE32-E72D297353CC}">
              <c16:uniqueId val="{00000000-4667-441B-AC91-C6F47F2A49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53.85</c:v>
                </c:pt>
                <c:pt idx="1">
                  <c:v>53.68</c:v>
                </c:pt>
                <c:pt idx="2">
                  <c:v>55.29</c:v>
                </c:pt>
                <c:pt idx="3">
                  <c:v>60.55</c:v>
                </c:pt>
                <c:pt idx="4">
                  <c:v>66.209999999999994</c:v>
                </c:pt>
              </c:numCache>
            </c:numRef>
          </c:val>
          <c:extLst>
            <c:ext xmlns:c16="http://schemas.microsoft.com/office/drawing/2014/chart" uri="{C3380CC4-5D6E-409C-BE32-E72D297353CC}">
              <c16:uniqueId val="{00000001-4667-441B-AC91-C6F47F2A49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2.72</c:v>
                </c:pt>
                <c:pt idx="1">
                  <c:v>9.74</c:v>
                </c:pt>
                <c:pt idx="2">
                  <c:v>7.27</c:v>
                </c:pt>
                <c:pt idx="3">
                  <c:v>7.6</c:v>
                </c:pt>
                <c:pt idx="4">
                  <c:v>6.56</c:v>
                </c:pt>
              </c:numCache>
            </c:numRef>
          </c:val>
          <c:smooth val="0"/>
          <c:extLst>
            <c:ext xmlns:c16="http://schemas.microsoft.com/office/drawing/2014/chart" uri="{C3380CC4-5D6E-409C-BE32-E72D297353CC}">
              <c16:uniqueId val="{00000002-4667-441B-AC91-C6F47F2A49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019-45EC-98A3-EF99C90899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19-45EC-98A3-EF99C90899F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019-45EC-98A3-EF99C90899F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019-45EC-98A3-EF99C90899F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019-45EC-98A3-EF99C90899F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019-45EC-98A3-EF99C90899F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0.46</c:v>
                </c:pt>
                <c:pt idx="2">
                  <c:v>#N/A</c:v>
                </c:pt>
                <c:pt idx="3">
                  <c:v>7.0000000000000007E-2</c:v>
                </c:pt>
                <c:pt idx="4">
                  <c:v>#N/A</c:v>
                </c:pt>
                <c:pt idx="5">
                  <c:v>0.57999999999999996</c:v>
                </c:pt>
                <c:pt idx="6">
                  <c:v>#N/A</c:v>
                </c:pt>
                <c:pt idx="7">
                  <c:v>0.76</c:v>
                </c:pt>
                <c:pt idx="8">
                  <c:v>#N/A</c:v>
                </c:pt>
                <c:pt idx="9">
                  <c:v>0.78</c:v>
                </c:pt>
              </c:numCache>
            </c:numRef>
          </c:val>
          <c:extLst>
            <c:ext xmlns:c16="http://schemas.microsoft.com/office/drawing/2014/chart" uri="{C3380CC4-5D6E-409C-BE32-E72D297353CC}">
              <c16:uniqueId val="{00000006-5019-45EC-98A3-EF99C90899F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1.17</c:v>
                </c:pt>
                <c:pt idx="2">
                  <c:v>#N/A</c:v>
                </c:pt>
                <c:pt idx="3">
                  <c:v>1.1100000000000001</c:v>
                </c:pt>
                <c:pt idx="4">
                  <c:v>#N/A</c:v>
                </c:pt>
                <c:pt idx="5">
                  <c:v>1.56</c:v>
                </c:pt>
                <c:pt idx="6">
                  <c:v>#N/A</c:v>
                </c:pt>
                <c:pt idx="7">
                  <c:v>2.06</c:v>
                </c:pt>
                <c:pt idx="8">
                  <c:v>#N/A</c:v>
                </c:pt>
                <c:pt idx="9">
                  <c:v>1.47</c:v>
                </c:pt>
              </c:numCache>
            </c:numRef>
          </c:val>
          <c:extLst>
            <c:ext xmlns:c16="http://schemas.microsoft.com/office/drawing/2014/chart" uri="{C3380CC4-5D6E-409C-BE32-E72D297353CC}">
              <c16:uniqueId val="{00000007-5019-45EC-98A3-EF99C90899F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0.59</c:v>
                </c:pt>
                <c:pt idx="2">
                  <c:v>#N/A</c:v>
                </c:pt>
                <c:pt idx="3">
                  <c:v>0.86</c:v>
                </c:pt>
                <c:pt idx="4">
                  <c:v>#N/A</c:v>
                </c:pt>
                <c:pt idx="5">
                  <c:v>1.47</c:v>
                </c:pt>
                <c:pt idx="6">
                  <c:v>#N/A</c:v>
                </c:pt>
                <c:pt idx="7">
                  <c:v>1.8</c:v>
                </c:pt>
                <c:pt idx="8">
                  <c:v>#N/A</c:v>
                </c:pt>
                <c:pt idx="9">
                  <c:v>1.91</c:v>
                </c:pt>
              </c:numCache>
            </c:numRef>
          </c:val>
          <c:extLst>
            <c:ext xmlns:c16="http://schemas.microsoft.com/office/drawing/2014/chart" uri="{C3380CC4-5D6E-409C-BE32-E72D297353CC}">
              <c16:uniqueId val="{00000008-5019-45EC-98A3-EF99C90899F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7.74</c:v>
                </c:pt>
                <c:pt idx="2">
                  <c:v>#N/A</c:v>
                </c:pt>
                <c:pt idx="3">
                  <c:v>8.94</c:v>
                </c:pt>
                <c:pt idx="4">
                  <c:v>#N/A</c:v>
                </c:pt>
                <c:pt idx="5">
                  <c:v>11.47</c:v>
                </c:pt>
                <c:pt idx="6">
                  <c:v>#N/A</c:v>
                </c:pt>
                <c:pt idx="7">
                  <c:v>12.27</c:v>
                </c:pt>
                <c:pt idx="8">
                  <c:v>#N/A</c:v>
                </c:pt>
                <c:pt idx="9">
                  <c:v>12.57</c:v>
                </c:pt>
              </c:numCache>
            </c:numRef>
          </c:val>
          <c:extLst>
            <c:ext xmlns:c16="http://schemas.microsoft.com/office/drawing/2014/chart" uri="{C3380CC4-5D6E-409C-BE32-E72D297353CC}">
              <c16:uniqueId val="{00000009-5019-45EC-98A3-EF99C90899F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2020</c:v>
                </c:pt>
                <c:pt idx="5">
                  <c:v>2197</c:v>
                </c:pt>
                <c:pt idx="8">
                  <c:v>2342</c:v>
                </c:pt>
                <c:pt idx="11">
                  <c:v>2539</c:v>
                </c:pt>
                <c:pt idx="14">
                  <c:v>2599</c:v>
                </c:pt>
              </c:numCache>
            </c:numRef>
          </c:val>
          <c:extLst>
            <c:ext xmlns:c16="http://schemas.microsoft.com/office/drawing/2014/chart" uri="{C3380CC4-5D6E-409C-BE32-E72D297353CC}">
              <c16:uniqueId val="{00000000-7EE1-46C3-BD4E-F8583C94E7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7EE1-46C3-BD4E-F8583C94E7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EE1-46C3-BD4E-F8583C94E7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41</c:v>
                </c:pt>
                <c:pt idx="3">
                  <c:v>44</c:v>
                </c:pt>
                <c:pt idx="6">
                  <c:v>66</c:v>
                </c:pt>
                <c:pt idx="9">
                  <c:v>67</c:v>
                </c:pt>
                <c:pt idx="12">
                  <c:v>74</c:v>
                </c:pt>
              </c:numCache>
            </c:numRef>
          </c:val>
          <c:extLst>
            <c:ext xmlns:c16="http://schemas.microsoft.com/office/drawing/2014/chart" uri="{C3380CC4-5D6E-409C-BE32-E72D297353CC}">
              <c16:uniqueId val="{00000003-7EE1-46C3-BD4E-F8583C94E7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277</c:v>
                </c:pt>
                <c:pt idx="3">
                  <c:v>275</c:v>
                </c:pt>
                <c:pt idx="6">
                  <c:v>278</c:v>
                </c:pt>
                <c:pt idx="9">
                  <c:v>249</c:v>
                </c:pt>
                <c:pt idx="12">
                  <c:v>240</c:v>
                </c:pt>
              </c:numCache>
            </c:numRef>
          </c:val>
          <c:extLst>
            <c:ext xmlns:c16="http://schemas.microsoft.com/office/drawing/2014/chart" uri="{C3380CC4-5D6E-409C-BE32-E72D297353CC}">
              <c16:uniqueId val="{00000004-7EE1-46C3-BD4E-F8583C94E7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E1-46C3-BD4E-F8583C94E7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E1-46C3-BD4E-F8583C94E7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1911</c:v>
                </c:pt>
                <c:pt idx="3">
                  <c:v>2155</c:v>
                </c:pt>
                <c:pt idx="6">
                  <c:v>2270</c:v>
                </c:pt>
                <c:pt idx="9">
                  <c:v>2555</c:v>
                </c:pt>
                <c:pt idx="12">
                  <c:v>2640</c:v>
                </c:pt>
              </c:numCache>
            </c:numRef>
          </c:val>
          <c:extLst>
            <c:ext xmlns:c16="http://schemas.microsoft.com/office/drawing/2014/chart" uri="{C3380CC4-5D6E-409C-BE32-E72D297353CC}">
              <c16:uniqueId val="{00000007-7EE1-46C3-BD4E-F8583C94E79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210</c:v>
                </c:pt>
                <c:pt idx="2">
                  <c:v>#N/A</c:v>
                </c:pt>
                <c:pt idx="3">
                  <c:v>#N/A</c:v>
                </c:pt>
                <c:pt idx="4">
                  <c:v>278</c:v>
                </c:pt>
                <c:pt idx="5">
                  <c:v>#N/A</c:v>
                </c:pt>
                <c:pt idx="6">
                  <c:v>#N/A</c:v>
                </c:pt>
                <c:pt idx="7">
                  <c:v>272</c:v>
                </c:pt>
                <c:pt idx="8">
                  <c:v>#N/A</c:v>
                </c:pt>
                <c:pt idx="9">
                  <c:v>#N/A</c:v>
                </c:pt>
                <c:pt idx="10">
                  <c:v>332</c:v>
                </c:pt>
                <c:pt idx="11">
                  <c:v>#N/A</c:v>
                </c:pt>
                <c:pt idx="12">
                  <c:v>#N/A</c:v>
                </c:pt>
                <c:pt idx="13">
                  <c:v>355</c:v>
                </c:pt>
                <c:pt idx="14">
                  <c:v>#N/A</c:v>
                </c:pt>
              </c:numCache>
            </c:numRef>
          </c:val>
          <c:smooth val="0"/>
          <c:extLst>
            <c:ext xmlns:c16="http://schemas.microsoft.com/office/drawing/2014/chart" uri="{C3380CC4-5D6E-409C-BE32-E72D297353CC}">
              <c16:uniqueId val="{00000008-7EE1-46C3-BD4E-F8583C94E79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20437</c:v>
                </c:pt>
                <c:pt idx="5">
                  <c:v>21845</c:v>
                </c:pt>
                <c:pt idx="8">
                  <c:v>21497</c:v>
                </c:pt>
                <c:pt idx="11">
                  <c:v>20752</c:v>
                </c:pt>
                <c:pt idx="14">
                  <c:v>20367</c:v>
                </c:pt>
              </c:numCache>
            </c:numRef>
          </c:val>
          <c:extLst>
            <c:ext xmlns:c16="http://schemas.microsoft.com/office/drawing/2014/chart" uri="{C3380CC4-5D6E-409C-BE32-E72D297353CC}">
              <c16:uniqueId val="{00000000-E699-4803-881D-DF06F06A49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157</c:v>
                </c:pt>
                <c:pt idx="5">
                  <c:v>21</c:v>
                </c:pt>
                <c:pt idx="8">
                  <c:v>21</c:v>
                </c:pt>
                <c:pt idx="11">
                  <c:v>23</c:v>
                </c:pt>
                <c:pt idx="14">
                  <c:v>15</c:v>
                </c:pt>
              </c:numCache>
            </c:numRef>
          </c:val>
          <c:extLst>
            <c:ext xmlns:c16="http://schemas.microsoft.com/office/drawing/2014/chart" uri="{C3380CC4-5D6E-409C-BE32-E72D297353CC}">
              <c16:uniqueId val="{00000001-E699-4803-881D-DF06F06A49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8693</c:v>
                </c:pt>
                <c:pt idx="5">
                  <c:v>9283</c:v>
                </c:pt>
                <c:pt idx="8">
                  <c:v>10172</c:v>
                </c:pt>
                <c:pt idx="11">
                  <c:v>10615</c:v>
                </c:pt>
                <c:pt idx="14">
                  <c:v>11231</c:v>
                </c:pt>
              </c:numCache>
            </c:numRef>
          </c:val>
          <c:extLst>
            <c:ext xmlns:c16="http://schemas.microsoft.com/office/drawing/2014/chart" uri="{C3380CC4-5D6E-409C-BE32-E72D297353CC}">
              <c16:uniqueId val="{00000002-E699-4803-881D-DF06F06A49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99-4803-881D-DF06F06A49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99-4803-881D-DF06F06A49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99-4803-881D-DF06F06A49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2215</c:v>
                </c:pt>
                <c:pt idx="3">
                  <c:v>2115</c:v>
                </c:pt>
                <c:pt idx="6">
                  <c:v>2010</c:v>
                </c:pt>
                <c:pt idx="9">
                  <c:v>1913</c:v>
                </c:pt>
                <c:pt idx="12">
                  <c:v>1962</c:v>
                </c:pt>
              </c:numCache>
            </c:numRef>
          </c:val>
          <c:extLst>
            <c:ext xmlns:c16="http://schemas.microsoft.com/office/drawing/2014/chart" uri="{C3380CC4-5D6E-409C-BE32-E72D297353CC}">
              <c16:uniqueId val="{00000006-E699-4803-881D-DF06F06A49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323</c:v>
                </c:pt>
                <c:pt idx="3">
                  <c:v>288</c:v>
                </c:pt>
                <c:pt idx="6">
                  <c:v>264</c:v>
                </c:pt>
                <c:pt idx="9">
                  <c:v>197</c:v>
                </c:pt>
                <c:pt idx="12">
                  <c:v>123</c:v>
                </c:pt>
              </c:numCache>
            </c:numRef>
          </c:val>
          <c:extLst>
            <c:ext xmlns:c16="http://schemas.microsoft.com/office/drawing/2014/chart" uri="{C3380CC4-5D6E-409C-BE32-E72D297353CC}">
              <c16:uniqueId val="{00000007-E699-4803-881D-DF06F06A49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3436</c:v>
                </c:pt>
                <c:pt idx="3">
                  <c:v>3068</c:v>
                </c:pt>
                <c:pt idx="6">
                  <c:v>2824</c:v>
                </c:pt>
                <c:pt idx="9">
                  <c:v>2593</c:v>
                </c:pt>
                <c:pt idx="12">
                  <c:v>2743</c:v>
                </c:pt>
              </c:numCache>
            </c:numRef>
          </c:val>
          <c:extLst>
            <c:ext xmlns:c16="http://schemas.microsoft.com/office/drawing/2014/chart" uri="{C3380CC4-5D6E-409C-BE32-E72D297353CC}">
              <c16:uniqueId val="{00000008-E699-4803-881D-DF06F06A49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699-4803-881D-DF06F06A49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19303</c:v>
                </c:pt>
                <c:pt idx="3">
                  <c:v>18854</c:v>
                </c:pt>
                <c:pt idx="6">
                  <c:v>18965</c:v>
                </c:pt>
                <c:pt idx="9">
                  <c:v>18933</c:v>
                </c:pt>
                <c:pt idx="12">
                  <c:v>18436</c:v>
                </c:pt>
              </c:numCache>
            </c:numRef>
          </c:val>
          <c:extLst>
            <c:ext xmlns:c16="http://schemas.microsoft.com/office/drawing/2014/chart" uri="{C3380CC4-5D6E-409C-BE32-E72D297353CC}">
              <c16:uniqueId val="{0000000A-E699-4803-881D-DF06F06A49A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699-4803-881D-DF06F06A49A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5966</c:v>
                </c:pt>
                <c:pt idx="1">
                  <c:v>6491</c:v>
                </c:pt>
                <c:pt idx="2">
                  <c:v>7155</c:v>
                </c:pt>
              </c:numCache>
            </c:numRef>
          </c:val>
          <c:extLst>
            <c:ext xmlns:c16="http://schemas.microsoft.com/office/drawing/2014/chart" uri="{C3380CC4-5D6E-409C-BE32-E72D297353CC}">
              <c16:uniqueId val="{00000000-F2BA-45F8-9914-E40EDC2DCE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1589</c:v>
                </c:pt>
                <c:pt idx="1">
                  <c:v>1255</c:v>
                </c:pt>
                <c:pt idx="2">
                  <c:v>1106</c:v>
                </c:pt>
              </c:numCache>
            </c:numRef>
          </c:val>
          <c:extLst>
            <c:ext xmlns:c16="http://schemas.microsoft.com/office/drawing/2014/chart" uri="{C3380CC4-5D6E-409C-BE32-E72D297353CC}">
              <c16:uniqueId val="{00000001-F2BA-45F8-9914-E40EDC2DCE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3409</c:v>
                </c:pt>
                <c:pt idx="1">
                  <c:v>3515</c:v>
                </c:pt>
                <c:pt idx="2">
                  <c:v>3479</c:v>
                </c:pt>
              </c:numCache>
            </c:numRef>
          </c:val>
          <c:extLst>
            <c:ext xmlns:c16="http://schemas.microsoft.com/office/drawing/2014/chart" uri="{C3380CC4-5D6E-409C-BE32-E72D297353CC}">
              <c16:uniqueId val="{00000002-F2BA-45F8-9914-E40EDC2DCE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{D5EBDD58-EF37-4676-8F3F-9A31AD2B12F4}</c15:txfldGUID>
                      <c15:f>[1]公会計指標分析・財政指標組合せ分析表!$BP$50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EC56-499E-9C82-2106CCF40B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{1F7948C5-749E-4ED5-BACE-AA2F57B91242}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56-499E-9C82-2106CCF40B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{0BA4EEE5-ECE4-46F0-8211-C92F5CF19DF0}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56-499E-9C82-2106CCF40B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{89DD44F1-EB0D-46DB-895C-185DFC2535D9}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56-499E-9C82-2106CCF40B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{BF470D37-E323-4BF0-A55D-1B896D3928B8}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56-499E-9C82-2106CCF40BE0}"/>
                </c:ext>
              </c:extLst>
            </c:dLbl>
            <c:dLbl>
              <c:idx val="8"/>
              <c:tx>
                <c:strRef>
                  <c:f>[1]公会計指標分析・財政指標組合せ分析表!$BX$50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{DF5324E8-FA4E-4BF2-A3D1-65F41CEA3E7A}</c15:txfldGUID>
                      <c15:f>[1]公会計指標分析・財政指標組合せ分析表!$BX$50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EC56-499E-9C82-2106CCF40BE0}"/>
                </c:ext>
              </c:extLst>
            </c:dLbl>
            <c:dLbl>
              <c:idx val="16"/>
              <c:tx>
                <c:strRef>
                  <c:f>[1]公会計指標分析・財政指標組合せ分析表!$CF$50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{5E8A2992-D48D-474B-BDD4-E2613F08B92E}</c15:txfldGUID>
                      <c15:f>[1]公会計指標分析・財政指標組合せ分析表!$CF$50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EC56-499E-9C82-2106CCF40BE0}"/>
                </c:ext>
              </c:extLst>
            </c:dLbl>
            <c:dLbl>
              <c:idx val="24"/>
              <c:tx>
                <c:strRef>
                  <c:f>[1]公会計指標分析・財政指標組合せ分析表!$CN$50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{F1359990-4966-4AE8-953D-4E46A66D96A6}</c15:txfldGUID>
                      <c15:f>[1]公会計指標分析・財政指標組合せ分析表!$CN$50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EC56-499E-9C82-2106CCF40BE0}"/>
                </c:ext>
              </c:extLst>
            </c:dLbl>
            <c:dLbl>
              <c:idx val="32"/>
              <c:tx>
                <c:strRef>
                  <c:f>[1]公会計指標分析・財政指標組合せ分析表!$CV$50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{0C13B75C-3D9D-4DD8-B1C9-3EF74051E385}</c15:txfldGUID>
                      <c15:f>[1]公会計指標分析・財政指標組合せ分析表!$CV$50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EC56-499E-9C82-2106CCF40B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56.9</c:v>
                </c:pt>
                <c:pt idx="8">
                  <c:v>51.3</c:v>
                </c:pt>
                <c:pt idx="16">
                  <c:v>51.3</c:v>
                </c:pt>
                <c:pt idx="24">
                  <c:v>54.4</c:v>
                </c:pt>
                <c:pt idx="32">
                  <c:v>53.3</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EC56-499E-9C82-2106CCF40BE0}"/>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{3D6DDCA9-8778-4FC2-903D-D6C3E8D6E2BD}</c15:txfldGUID>
                      <c15:f>[1]公会計指標分析・財政指標組合せ分析表!$BP$50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EC56-499E-9C82-2106CCF40BE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{35F16D6F-FC75-469D-BCA7-05EB0D1BDFD5}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56-499E-9C82-2106CCF40B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{234CA6D2-6328-4F3B-9FE5-ED4CF21C3E71}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56-499E-9C82-2106CCF40B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{2208AD46-C433-4CAC-BC18-73B15A904564}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56-499E-9C82-2106CCF40B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{186EA185-61A1-4B68-B466-C815A7A55ACE}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56-499E-9C82-2106CCF40BE0}"/>
                </c:ext>
              </c:extLst>
            </c:dLbl>
            <c:dLbl>
              <c:idx val="8"/>
              <c:tx>
                <c:strRef>
                  <c:f>[1]公会計指標分析・財政指標組合せ分析表!$BX$50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{95207952-B244-4021-831C-60122DF1551E}</c15:txfldGUID>
                      <c15:f>[1]公会計指標分析・財政指標組合せ分析表!$BX$50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EC56-499E-9C82-2106CCF40BE0}"/>
                </c:ext>
              </c:extLst>
            </c:dLbl>
            <c:dLbl>
              <c:idx val="16"/>
              <c:tx>
                <c:strRef>
                  <c:f>[1]公会計指標分析・財政指標組合せ分析表!$CF$50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{D42D4BA6-7E86-49E5-B816-C9A3F30D5275}</c15:txfldGUID>
                      <c15:f>[1]公会計指標分析・財政指標組合せ分析表!$CF$50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EC56-499E-9C82-2106CCF40BE0}"/>
                </c:ext>
              </c:extLst>
            </c:dLbl>
            <c:dLbl>
              <c:idx val="24"/>
              <c:tx>
                <c:strRef>
                  <c:f>[1]公会計指標分析・財政指標組合せ分析表!$CN$50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{6644846C-89EC-4F1B-BD63-E00BA8C18C61}</c15:txfldGUID>
                      <c15:f>[1]公会計指標分析・財政指標組合せ分析表!$CN$50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EC56-499E-9C82-2106CCF40BE0}"/>
                </c:ext>
              </c:extLst>
            </c:dLbl>
            <c:dLbl>
              <c:idx val="32"/>
              <c:tx>
                <c:strRef>
                  <c:f>[1]公会計指標分析・財政指標組合せ分析表!$CV$50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{7EDADED1-28CA-44EC-A4D0-91E1F7DBE69F}</c15:txfldGUID>
                      <c15:f>[1]公会計指標分析・財政指標組合せ分析表!$CV$50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EC56-499E-9C82-2106CCF40B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58.5</c:v>
                </c:pt>
                <c:pt idx="8">
                  <c:v>58.9</c:v>
                </c:pt>
                <c:pt idx="16">
                  <c:v>62.5</c:v>
                </c:pt>
                <c:pt idx="24">
                  <c:v>64.3</c:v>
                </c:pt>
                <c:pt idx="32">
                  <c:v>64.7</c:v>
                </c:pt>
              </c:numCache>
            </c:numRef>
          </c:xVal>
          <c:yVal>
            <c:numRef>
              <c:f>[1]公会計指標分析・財政指標組合せ分析表!$BP$55:$DC$55</c:f>
              <c:numCache>
                <c:formatCode>General</c:formatCode>
                <c:ptCount val="40"/>
                <c:pt idx="0">
                  <c:v>14.9</c:v>
                </c:pt>
                <c:pt idx="8">
                  <c:v>14.5</c:v>
                </c:pt>
                <c:pt idx="16">
                  <c:v>25.2</c:v>
                </c:pt>
                <c:pt idx="24">
                  <c:v>15.7</c:v>
                </c:pt>
                <c:pt idx="32">
                  <c:v>10.199999999999999</c:v>
                </c:pt>
              </c:numCache>
            </c:numRef>
          </c:yVal>
          <c:smooth val="0"/>
          <c:extLst>
            <c:ext xmlns:c16="http://schemas.microsoft.com/office/drawing/2014/chart" uri="{C3380CC4-5D6E-409C-BE32-E72D297353CC}">
              <c16:uniqueId val="{00000013-EC56-499E-9C82-2106CCF40BE0}"/>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{13F3F815-1F80-4CA4-ADE1-4DE50543E5B4}</c15:txfldGUID>
                      <c15:f>[1]公会計指標分析・財政指標組合せ分析表!$BP$72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1D5E-4FAC-8EDD-734B986ABD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{F2E63AEB-D7CE-4F45-8AF9-51BFF2BB7E74}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5E-4FAC-8EDD-734B986ABD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{A0929C6D-6DB4-4FB0-AB83-E8DE59D1AA4D}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5E-4FAC-8EDD-734B986ABD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{7C2B3F5C-4EF8-4F9E-A8C1-67B5944E0859}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5E-4FAC-8EDD-734B986ABD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{F701B882-D949-4ED9-9356-3EF242F87672}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5E-4FAC-8EDD-734B986ABDE1}"/>
                </c:ext>
              </c:extLst>
            </c:dLbl>
            <c:dLbl>
              <c:idx val="8"/>
              <c:tx>
                <c:strRef>
                  <c:f>[1]公会計指標分析・財政指標組合せ分析表!$BX$72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{9E8FDC94-E009-4E7B-999C-1C79B5EFF83C}</c15:txfldGUID>
                      <c15:f>[1]公会計指標分析・財政指標組合せ分析表!$BX$72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1D5E-4FAC-8EDD-734B986ABDE1}"/>
                </c:ext>
              </c:extLst>
            </c:dLbl>
            <c:dLbl>
              <c:idx val="16"/>
              <c:tx>
                <c:strRef>
                  <c:f>[1]公会計指標分析・財政指標組合せ分析表!$CF$72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{24B4124F-46E6-406C-BA2A-EAB4C3573B36}</c15:txfldGUID>
                      <c15:f>[1]公会計指標分析・財政指標組合せ分析表!$CF$72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1D5E-4FAC-8EDD-734B986ABDE1}"/>
                </c:ext>
              </c:extLst>
            </c:dLbl>
            <c:dLbl>
              <c:idx val="24"/>
              <c:tx>
                <c:strRef>
                  <c:f>[1]公会計指標分析・財政指標組合せ分析表!$CN$72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{049B7D27-D678-4A7D-87E8-79732E94DA3A}</c15:txfldGUID>
                      <c15:f>[1]公会計指標分析・財政指標組合せ分析表!$CN$72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1D5E-4FAC-8EDD-734B986ABDE1}"/>
                </c:ext>
              </c:extLst>
            </c:dLbl>
            <c:dLbl>
              <c:idx val="32"/>
              <c:tx>
                <c:strRef>
                  <c:f>[1]公会計指標分析・財政指標組合せ分析表!$CV$72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{518D247B-D120-4413-8BFD-9CCA6B09434C}</c15:txfldGUID>
                      <c15:f>[1]公会計指標分析・財政指標組合せ分析表!$CV$72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1D5E-4FAC-8EDD-734B986ABD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2.1</c:v>
                </c:pt>
                <c:pt idx="8">
                  <c:v>2.7</c:v>
                </c:pt>
                <c:pt idx="16">
                  <c:v>3.1</c:v>
                </c:pt>
                <c:pt idx="24">
                  <c:v>3.5</c:v>
                </c:pt>
                <c:pt idx="32">
                  <c:v>3.8</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1D5E-4FAC-8EDD-734B986ABDE1}"/>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{4B8B3E38-2843-4713-82F3-A0022585EC51}</c15:txfldGUID>
                      <c15:f>[1]公会計指標分析・財政指標組合せ分析表!$BP$72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1D5E-4FAC-8EDD-734B986ABD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{07DA9F65-1600-47DA-A46E-BF2E76F4A256}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5E-4FAC-8EDD-734B986ABD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{9B114877-D142-4792-ABED-E69F3C222A93}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5E-4FAC-8EDD-734B986ABD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{E7F498BF-DFCF-478C-AC99-DB1AB6ED9CA8}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5E-4FAC-8EDD-734B986ABD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{20E88D6C-41EC-4CEE-8EE3-C53A2FD7A48F}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5E-4FAC-8EDD-734B986ABDE1}"/>
                </c:ext>
              </c:extLst>
            </c:dLbl>
            <c:dLbl>
              <c:idx val="8"/>
              <c:tx>
                <c:strRef>
                  <c:f>[1]公会計指標分析・財政指標組合せ分析表!$BX$72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{35C2F196-0704-4E9E-A843-8724C94D30F8}</c15:txfldGUID>
                      <c15:f>[1]公会計指標分析・財政指標組合せ分析表!$BX$72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1D5E-4FAC-8EDD-734B986ABDE1}"/>
                </c:ext>
              </c:extLst>
            </c:dLbl>
            <c:dLbl>
              <c:idx val="16"/>
              <c:tx>
                <c:strRef>
                  <c:f>[1]公会計指標分析・財政指標組合せ分析表!$CF$72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{01DFC1C2-6A0D-42C8-9F11-F0C546BC59EB}</c15:txfldGUID>
                      <c15:f>[1]公会計指標分析・財政指標組合せ分析表!$CF$72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1D5E-4FAC-8EDD-734B986ABDE1}"/>
                </c:ext>
              </c:extLst>
            </c:dLbl>
            <c:dLbl>
              <c:idx val="24"/>
              <c:tx>
                <c:strRef>
                  <c:f>[1]公会計指標分析・財政指標組合せ分析表!$CN$72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{5D88D892-B11B-426A-93A2-C2FBFF7A7078}</c15:txfldGUID>
                      <c15:f>[1]公会計指標分析・財政指標組合せ分析表!$CN$72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1D5E-4FAC-8EDD-734B986ABDE1}"/>
                </c:ext>
              </c:extLst>
            </c:dLbl>
            <c:dLbl>
              <c:idx val="32"/>
              <c:tx>
                <c:strRef>
                  <c:f>[1]公会計指標分析・財政指標組合せ分析表!$CV$72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{B59F1C86-ADC9-4D37-86AB-9A4E1CB2698D}</c15:txfldGUID>
                      <c15:f>[1]公会計指標分析・財政指標組合せ分析表!$CV$72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1D5E-4FAC-8EDD-734B986ABD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8.5</c:v>
                </c:pt>
                <c:pt idx="8">
                  <c:v>8.4</c:v>
                </c:pt>
                <c:pt idx="16">
                  <c:v>8.9</c:v>
                </c:pt>
                <c:pt idx="24">
                  <c:v>8.9</c:v>
                </c:pt>
                <c:pt idx="32">
                  <c:v>9</c:v>
                </c:pt>
              </c:numCache>
            </c:numRef>
          </c:xVal>
          <c:yVal>
            <c:numRef>
              <c:f>[1]公会計指標分析・財政指標組合せ分析表!$BP$77:$DC$77</c:f>
              <c:numCache>
                <c:formatCode>General</c:formatCode>
                <c:ptCount val="40"/>
                <c:pt idx="0">
                  <c:v>14.9</c:v>
                </c:pt>
                <c:pt idx="8">
                  <c:v>14.5</c:v>
                </c:pt>
                <c:pt idx="16">
                  <c:v>25.2</c:v>
                </c:pt>
                <c:pt idx="24">
                  <c:v>15.7</c:v>
                </c:pt>
                <c:pt idx="32">
                  <c:v>10.199999999999999</c:v>
                </c:pt>
              </c:numCache>
            </c:numRef>
          </c:yVal>
          <c:smooth val="0"/>
          <c:extLst>
            <c:ext xmlns:c16="http://schemas.microsoft.com/office/drawing/2014/chart" uri="{C3380CC4-5D6E-409C-BE32-E72D297353CC}">
              <c16:uniqueId val="{00000013-1D5E-4FAC-8EDD-734B986ABDE1}"/>
            </c:ext>
          </c:extLst>
        </c:ser>
        <c:dLbls>
          <c:showLegendKey val="0"/>
          <c:showVal val="1"/>
          <c:showCatName val="0"/>
          <c:showSerName val="0"/>
          <c:showPercent val="0"/>
          <c:showBubbleSize val="0"/>
        </c:dLbls>
        <c:axId val="84219776"/>
        <c:axId val="84234240"/>
      </c:scatterChart>
      <c:valAx>
        <c:axId val="84219776"/>
        <c:scaling>
          <c:orientation val="maxMin"/>
          <c:max val="9.1"/>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27,900
27,570
152.86
20,298,349
18,717,339
1,359,149
10,807,778
18,435,711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・普通交付税における公債費算入額の増加及び再算定により、基準財政需要額が増加したため、財政力指数は前年度より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今後については令和５年度同様、普通交付税の公債費算入額の増加による基準財政需要額の増加や人口減少等による市税等の減少による基準財政収入額の減少が想定される。市税等の徴収率の向上等による安定的な自主財源の確保を講じるなど一層の取り組みが必要と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121920</xdr:rowOff>
    </xdr:from>
    <xdr:to>
      <xdr:col>23</xdr:col>
      <xdr:colOff>133350</xdr:colOff>
      <xdr:row>42</xdr:row>
      <xdr:rowOff>146050</xdr:rowOff>
    </xdr:to>
    <xdr:cxnSp macro="">
      <xdr:nvCxnSpPr>
        <xdr:cNvPr id="67" name="直線コネクタ 66"/>
        <xdr:cNvCxnSpPr/>
      </xdr:nvCxnSpPr>
      <xdr:spPr>
        <a:xfrm>
          <a:off x="4114800" y="73228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121920</xdr:rowOff>
    </xdr:from>
    <xdr:to>
      <xdr:col>19</xdr:col>
      <xdr:colOff>133350</xdr:colOff>
      <xdr:row>42</xdr:row>
      <xdr:rowOff>121920</xdr:rowOff>
    </xdr:to>
    <xdr:cxnSp macro="">
      <xdr:nvCxnSpPr>
        <xdr:cNvPr id="70" name="直線コネクタ 69"/>
        <xdr:cNvCxnSpPr/>
      </xdr:nvCxnSpPr>
      <xdr:spPr>
        <a:xfrm>
          <a:off x="3225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121920</xdr:rowOff>
    </xdr:to>
    <xdr:cxnSp macro="">
      <xdr:nvCxnSpPr>
        <xdr:cNvPr id="73" name="直線コネクタ 72"/>
        <xdr:cNvCxnSpPr/>
      </xdr:nvCxnSpPr>
      <xdr:spPr>
        <a:xfrm>
          <a:off x="2336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49530</xdr:rowOff>
    </xdr:from>
    <xdr:to>
      <xdr:col>11</xdr:col>
      <xdr:colOff>31750</xdr:colOff>
      <xdr:row>42</xdr:row>
      <xdr:rowOff>73660</xdr:rowOff>
    </xdr:to>
    <xdr:cxnSp macro="">
      <xdr:nvCxnSpPr>
        <xdr:cNvPr id="76" name="直線コネクタ 75"/>
        <xdr:cNvCxnSpPr/>
      </xdr:nvCxnSpPr>
      <xdr:spPr>
        <a:xfrm>
          <a:off x="1447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121920</xdr:rowOff>
    </xdr:from>
    <xdr:to>
      <xdr:col>7</xdr:col>
      <xdr:colOff>31750</xdr:colOff>
      <xdr:row>42</xdr:row>
      <xdr:rowOff>52070</xdr:rowOff>
    </xdr:to>
    <xdr:sp macro="" textlink="">
      <xdr:nvSpPr>
        <xdr:cNvPr id="79" name="フローチャート: 判断 78"/>
        <xdr:cNvSpPr/>
      </xdr:nvSpPr>
      <xdr:spPr>
        <a:xfrm>
          <a:off x="1397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62247</xdr:rowOff>
    </xdr:from>
    <xdr:ext cx="762000" cy="259045"/>
    <xdr:sp macro="" textlink="">
      <xdr:nvSpPr>
        <xdr:cNvPr id="80" name="テキスト ボックス 79"/>
        <xdr:cNvSpPr txBox="1"/>
      </xdr:nvSpPr>
      <xdr:spPr>
        <a:xfrm>
          <a:off x="1066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71120</xdr:rowOff>
    </xdr:from>
    <xdr:to>
      <xdr:col>19</xdr:col>
      <xdr:colOff>184150</xdr:colOff>
      <xdr:row>43</xdr:row>
      <xdr:rowOff>1270</xdr:rowOff>
    </xdr:to>
    <xdr:sp macro="" textlink="">
      <xdr:nvSpPr>
        <xdr:cNvPr id="88" name="楕円 87"/>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157497</xdr:rowOff>
    </xdr:from>
    <xdr:ext cx="736600" cy="259045"/>
    <xdr:sp macro="" textlink="">
      <xdr:nvSpPr>
        <xdr:cNvPr id="89" name="テキスト ボックス 88"/>
        <xdr:cNvSpPr txBox="1"/>
      </xdr:nvSpPr>
      <xdr:spPr>
        <a:xfrm>
          <a:off x="3733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94" name="楕円 93"/>
        <xdr:cNvSpPr/>
      </xdr:nvSpPr>
      <xdr:spPr>
        <a:xfrm>
          <a:off x="1397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95" name="テキスト ボックス 94"/>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・歳入については地方税が増加し、歳出については人件費や物件費等の経常経費が減少したため、前年度と比較して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％減少したが、類似団体内平均値を上回っている。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・今後も人件費や公債費の義務的経費の増加が見込まれており、経常経費の削減と市税等の歳入の確保に努め、経常収支比率の改善を図る。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60</xdr:row>
      <xdr:rowOff>128815</xdr:rowOff>
    </xdr:to>
    <xdr:cxnSp macro="">
      <xdr:nvCxnSpPr>
        <xdr:cNvPr id="132" name="直線コネクタ 131"/>
        <xdr:cNvCxnSpPr/>
      </xdr:nvCxnSpPr>
      <xdr:spPr>
        <a:xfrm flipV="1">
          <a:off x="4114800" y="10408920"/>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60</xdr:row>
      <xdr:rowOff>128815</xdr:rowOff>
    </xdr:to>
    <xdr:cxnSp macro="">
      <xdr:nvCxnSpPr>
        <xdr:cNvPr id="135" name="直線コネクタ 134"/>
        <xdr:cNvCxnSpPr/>
      </xdr:nvCxnSpPr>
      <xdr:spPr>
        <a:xfrm>
          <a:off x="3225800" y="10264140"/>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60</xdr:row>
      <xdr:rowOff>59872</xdr:rowOff>
    </xdr:to>
    <xdr:cxnSp macro="">
      <xdr:nvCxnSpPr>
        <xdr:cNvPr id="138" name="直線コネクタ 137"/>
        <xdr:cNvCxnSpPr/>
      </xdr:nvCxnSpPr>
      <xdr:spPr>
        <a:xfrm flipV="1">
          <a:off x="2336800" y="10264140"/>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59872</xdr:rowOff>
    </xdr:from>
    <xdr:to>
      <xdr:col>11</xdr:col>
      <xdr:colOff>31750</xdr:colOff>
      <xdr:row>60</xdr:row>
      <xdr:rowOff>80554</xdr:rowOff>
    </xdr:to>
    <xdr:cxnSp macro="">
      <xdr:nvCxnSpPr>
        <xdr:cNvPr id="141" name="直線コネクタ 140"/>
        <xdr:cNvCxnSpPr/>
      </xdr:nvCxnSpPr>
      <xdr:spPr>
        <a:xfrm flipV="1">
          <a:off x="1447800" y="1034687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156391</xdr:rowOff>
    </xdr:from>
    <xdr:to>
      <xdr:col>11</xdr:col>
      <xdr:colOff>82550</xdr:colOff>
      <xdr:row>60</xdr:row>
      <xdr:rowOff>86541</xdr:rowOff>
    </xdr:to>
    <xdr:sp macro="" textlink="">
      <xdr:nvSpPr>
        <xdr:cNvPr id="142" name="フローチャート: 判断 141"/>
        <xdr:cNvSpPr/>
      </xdr:nvSpPr>
      <xdr:spPr>
        <a:xfrm>
          <a:off x="2286000" y="1027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96718</xdr:rowOff>
    </xdr:from>
    <xdr:ext cx="762000" cy="259045"/>
    <xdr:sp macro="" textlink="">
      <xdr:nvSpPr>
        <xdr:cNvPr id="143" name="テキスト ボックス 142"/>
        <xdr:cNvSpPr txBox="1"/>
      </xdr:nvSpPr>
      <xdr:spPr>
        <a:xfrm>
          <a:off x="1955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4" name="フローチャート: 判断 143"/>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5" name="テキスト ボックス 144"/>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1" name="楕円 150"/>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43197</xdr:rowOff>
    </xdr:from>
    <xdr:ext cx="762000" cy="259045"/>
    <xdr:sp macro="" textlink="">
      <xdr:nvSpPr>
        <xdr:cNvPr id="152" name="財政構造の弾力性該当値テキスト"/>
        <xdr:cNvSpPr txBox="1"/>
      </xdr:nvSpPr>
      <xdr:spPr>
        <a:xfrm>
          <a:off x="5041900" y="1033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78015</xdr:rowOff>
    </xdr:from>
    <xdr:to>
      <xdr:col>19</xdr:col>
      <xdr:colOff>184150</xdr:colOff>
      <xdr:row>61</xdr:row>
      <xdr:rowOff>8165</xdr:rowOff>
    </xdr:to>
    <xdr:sp macro="" textlink="">
      <xdr:nvSpPr>
        <xdr:cNvPr id="153" name="楕円 152"/>
        <xdr:cNvSpPr/>
      </xdr:nvSpPr>
      <xdr:spPr>
        <a:xfrm>
          <a:off x="4064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164392</xdr:rowOff>
    </xdr:from>
    <xdr:ext cx="736600" cy="259045"/>
    <xdr:sp macro="" textlink="">
      <xdr:nvSpPr>
        <xdr:cNvPr id="154" name="テキスト ボックス 153"/>
        <xdr:cNvSpPr txBox="1"/>
      </xdr:nvSpPr>
      <xdr:spPr>
        <a:xfrm>
          <a:off x="3733800" y="10451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97790</xdr:rowOff>
    </xdr:from>
    <xdr:to>
      <xdr:col>15</xdr:col>
      <xdr:colOff>133350</xdr:colOff>
      <xdr:row>60</xdr:row>
      <xdr:rowOff>27940</xdr:rowOff>
    </xdr:to>
    <xdr:sp macro="" textlink="">
      <xdr:nvSpPr>
        <xdr:cNvPr id="155" name="楕円 154"/>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12717</xdr:rowOff>
    </xdr:from>
    <xdr:ext cx="762000" cy="259045"/>
    <xdr:sp macro="" textlink="">
      <xdr:nvSpPr>
        <xdr:cNvPr id="156" name="テキスト ボックス 155"/>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9072</xdr:rowOff>
    </xdr:from>
    <xdr:to>
      <xdr:col>11</xdr:col>
      <xdr:colOff>82550</xdr:colOff>
      <xdr:row>60</xdr:row>
      <xdr:rowOff>110672</xdr:rowOff>
    </xdr:to>
    <xdr:sp macro="" textlink="">
      <xdr:nvSpPr>
        <xdr:cNvPr id="157" name="楕円 156"/>
        <xdr:cNvSpPr/>
      </xdr:nvSpPr>
      <xdr:spPr>
        <a:xfrm>
          <a:off x="2286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95449</xdr:rowOff>
    </xdr:from>
    <xdr:ext cx="762000" cy="259045"/>
    <xdr:sp macro="" textlink="">
      <xdr:nvSpPr>
        <xdr:cNvPr id="158" name="テキスト ボックス 157"/>
        <xdr:cNvSpPr txBox="1"/>
      </xdr:nvSpPr>
      <xdr:spPr>
        <a:xfrm>
          <a:off x="1955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29754</xdr:rowOff>
    </xdr:from>
    <xdr:to>
      <xdr:col>7</xdr:col>
      <xdr:colOff>31750</xdr:colOff>
      <xdr:row>60</xdr:row>
      <xdr:rowOff>131354</xdr:rowOff>
    </xdr:to>
    <xdr:sp macro="" textlink="">
      <xdr:nvSpPr>
        <xdr:cNvPr id="159" name="楕円 158"/>
        <xdr:cNvSpPr/>
      </xdr:nvSpPr>
      <xdr:spPr>
        <a:xfrm>
          <a:off x="1397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116131</xdr:rowOff>
    </xdr:from>
    <xdr:ext cx="762000" cy="259045"/>
    <xdr:sp macro="" textlink="">
      <xdr:nvSpPr>
        <xdr:cNvPr id="160" name="テキスト ボックス 159"/>
        <xdr:cNvSpPr txBox="1"/>
      </xdr:nvSpPr>
      <xdr:spPr>
        <a:xfrm>
          <a:off x="10668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職員給等は増加したものの退職手当負担金が減少したことにより総額は減少した。また物件費については新型コロナウイルス感染症対策事業の減少により総額は減少した。また人口については前年度より減少したものの、結果として人口一人当たり人件費・物件費等決算額は前年度より減少し、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・今後についても適正かつ効率的な実施に努めていく。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11060</xdr:rowOff>
    </xdr:from>
    <xdr:to>
      <xdr:col>23</xdr:col>
      <xdr:colOff>133350</xdr:colOff>
      <xdr:row>82</xdr:row>
      <xdr:rowOff>11489</xdr:rowOff>
    </xdr:to>
    <xdr:cxnSp macro="">
      <xdr:nvCxnSpPr>
        <xdr:cNvPr id="196" name="直線コネクタ 195"/>
        <xdr:cNvCxnSpPr/>
      </xdr:nvCxnSpPr>
      <xdr:spPr>
        <a:xfrm flipV="1">
          <a:off x="4114800" y="14069960"/>
          <a:ext cx="8382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167288</xdr:rowOff>
    </xdr:from>
    <xdr:ext cx="762000" cy="259045"/>
    <xdr:sp macro="" textlink="">
      <xdr:nvSpPr>
        <xdr:cNvPr id="197" name="人件費・物件費等の状況平均値テキスト"/>
        <xdr:cNvSpPr txBox="1"/>
      </xdr:nvSpPr>
      <xdr:spPr>
        <a:xfrm>
          <a:off x="5041900" y="14054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165137</xdr:rowOff>
    </xdr:from>
    <xdr:to>
      <xdr:col>19</xdr:col>
      <xdr:colOff>133350</xdr:colOff>
      <xdr:row>82</xdr:row>
      <xdr:rowOff>11489</xdr:rowOff>
    </xdr:to>
    <xdr:cxnSp macro="">
      <xdr:nvCxnSpPr>
        <xdr:cNvPr id="199" name="直線コネクタ 198"/>
        <xdr:cNvCxnSpPr/>
      </xdr:nvCxnSpPr>
      <xdr:spPr>
        <a:xfrm>
          <a:off x="3225800" y="14052587"/>
          <a:ext cx="889000" cy="1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156333</xdr:rowOff>
    </xdr:from>
    <xdr:to>
      <xdr:col>15</xdr:col>
      <xdr:colOff>82550</xdr:colOff>
      <xdr:row>81</xdr:row>
      <xdr:rowOff>165137</xdr:rowOff>
    </xdr:to>
    <xdr:cxnSp macro="">
      <xdr:nvCxnSpPr>
        <xdr:cNvPr id="202" name="直線コネクタ 201"/>
        <xdr:cNvCxnSpPr/>
      </xdr:nvCxnSpPr>
      <xdr:spPr>
        <a:xfrm>
          <a:off x="2336800" y="14043783"/>
          <a:ext cx="889000" cy="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145413</xdr:rowOff>
    </xdr:from>
    <xdr:to>
      <xdr:col>11</xdr:col>
      <xdr:colOff>31750</xdr:colOff>
      <xdr:row>81</xdr:row>
      <xdr:rowOff>156333</xdr:rowOff>
    </xdr:to>
    <xdr:cxnSp macro="">
      <xdr:nvCxnSpPr>
        <xdr:cNvPr id="205" name="直線コネクタ 204"/>
        <xdr:cNvCxnSpPr/>
      </xdr:nvCxnSpPr>
      <xdr:spPr>
        <a:xfrm>
          <a:off x="1447800" y="14032863"/>
          <a:ext cx="889000" cy="1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127767</xdr:rowOff>
    </xdr:from>
    <xdr:to>
      <xdr:col>11</xdr:col>
      <xdr:colOff>82550</xdr:colOff>
      <xdr:row>82</xdr:row>
      <xdr:rowOff>57917</xdr:rowOff>
    </xdr:to>
    <xdr:sp macro="" textlink="">
      <xdr:nvSpPr>
        <xdr:cNvPr id="206" name="フローチャート: 判断 205"/>
        <xdr:cNvSpPr/>
      </xdr:nvSpPr>
      <xdr:spPr>
        <a:xfrm>
          <a:off x="2286000" y="1401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42694</xdr:rowOff>
    </xdr:from>
    <xdr:ext cx="762000" cy="259045"/>
    <xdr:sp macro="" textlink="">
      <xdr:nvSpPr>
        <xdr:cNvPr id="207" name="テキスト ボックス 206"/>
        <xdr:cNvSpPr txBox="1"/>
      </xdr:nvSpPr>
      <xdr:spPr>
        <a:xfrm>
          <a:off x="1955800" y="1410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105856</xdr:rowOff>
    </xdr:from>
    <xdr:to>
      <xdr:col>7</xdr:col>
      <xdr:colOff>31750</xdr:colOff>
      <xdr:row>82</xdr:row>
      <xdr:rowOff>36006</xdr:rowOff>
    </xdr:to>
    <xdr:sp macro="" textlink="">
      <xdr:nvSpPr>
        <xdr:cNvPr id="208" name="フローチャート: 判断 207"/>
        <xdr:cNvSpPr/>
      </xdr:nvSpPr>
      <xdr:spPr>
        <a:xfrm>
          <a:off x="1397000" y="1399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20783</xdr:rowOff>
    </xdr:from>
    <xdr:ext cx="762000" cy="259045"/>
    <xdr:sp macro="" textlink="">
      <xdr:nvSpPr>
        <xdr:cNvPr id="209" name="テキスト ボックス 208"/>
        <xdr:cNvSpPr txBox="1"/>
      </xdr:nvSpPr>
      <xdr:spPr>
        <a:xfrm>
          <a:off x="1066800" y="1407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131710</xdr:rowOff>
    </xdr:from>
    <xdr:to>
      <xdr:col>23</xdr:col>
      <xdr:colOff>184150</xdr:colOff>
      <xdr:row>82</xdr:row>
      <xdr:rowOff>61860</xdr:rowOff>
    </xdr:to>
    <xdr:sp macro="" textlink="">
      <xdr:nvSpPr>
        <xdr:cNvPr id="215" name="楕円 214"/>
        <xdr:cNvSpPr/>
      </xdr:nvSpPr>
      <xdr:spPr>
        <a:xfrm>
          <a:off x="4902200" y="1401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52987</xdr:rowOff>
    </xdr:from>
    <xdr:ext cx="762000" cy="259045"/>
    <xdr:sp macro="" textlink="">
      <xdr:nvSpPr>
        <xdr:cNvPr id="216" name="人件費・物件費等の状況該当値テキスト"/>
        <xdr:cNvSpPr txBox="1"/>
      </xdr:nvSpPr>
      <xdr:spPr>
        <a:xfrm>
          <a:off x="5041900" y="1394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132139</xdr:rowOff>
    </xdr:from>
    <xdr:to>
      <xdr:col>19</xdr:col>
      <xdr:colOff>184150</xdr:colOff>
      <xdr:row>82</xdr:row>
      <xdr:rowOff>62289</xdr:rowOff>
    </xdr:to>
    <xdr:sp macro="" textlink="">
      <xdr:nvSpPr>
        <xdr:cNvPr id="217" name="楕円 216"/>
        <xdr:cNvSpPr/>
      </xdr:nvSpPr>
      <xdr:spPr>
        <a:xfrm>
          <a:off x="4064000" y="1401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72466</xdr:rowOff>
    </xdr:from>
    <xdr:ext cx="736600" cy="259045"/>
    <xdr:sp macro="" textlink="">
      <xdr:nvSpPr>
        <xdr:cNvPr id="218" name="テキスト ボックス 217"/>
        <xdr:cNvSpPr txBox="1"/>
      </xdr:nvSpPr>
      <xdr:spPr>
        <a:xfrm>
          <a:off x="3733800" y="1378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114337</xdr:rowOff>
    </xdr:from>
    <xdr:to>
      <xdr:col>15</xdr:col>
      <xdr:colOff>133350</xdr:colOff>
      <xdr:row>82</xdr:row>
      <xdr:rowOff>44487</xdr:rowOff>
    </xdr:to>
    <xdr:sp macro="" textlink="">
      <xdr:nvSpPr>
        <xdr:cNvPr id="219" name="楕円 218"/>
        <xdr:cNvSpPr/>
      </xdr:nvSpPr>
      <xdr:spPr>
        <a:xfrm>
          <a:off x="3175000" y="1400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54664</xdr:rowOff>
    </xdr:from>
    <xdr:ext cx="762000" cy="259045"/>
    <xdr:sp macro="" textlink="">
      <xdr:nvSpPr>
        <xdr:cNvPr id="220" name="テキスト ボックス 219"/>
        <xdr:cNvSpPr txBox="1"/>
      </xdr:nvSpPr>
      <xdr:spPr>
        <a:xfrm>
          <a:off x="2844800" y="1377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105533</xdr:rowOff>
    </xdr:from>
    <xdr:to>
      <xdr:col>11</xdr:col>
      <xdr:colOff>82550</xdr:colOff>
      <xdr:row>82</xdr:row>
      <xdr:rowOff>35683</xdr:rowOff>
    </xdr:to>
    <xdr:sp macro="" textlink="">
      <xdr:nvSpPr>
        <xdr:cNvPr id="221" name="楕円 220"/>
        <xdr:cNvSpPr/>
      </xdr:nvSpPr>
      <xdr:spPr>
        <a:xfrm>
          <a:off x="2286000" y="1399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45860</xdr:rowOff>
    </xdr:from>
    <xdr:ext cx="762000" cy="259045"/>
    <xdr:sp macro="" textlink="">
      <xdr:nvSpPr>
        <xdr:cNvPr id="222" name="テキスト ボックス 221"/>
        <xdr:cNvSpPr txBox="1"/>
      </xdr:nvSpPr>
      <xdr:spPr>
        <a:xfrm>
          <a:off x="1955800" y="1376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94613</xdr:rowOff>
    </xdr:from>
    <xdr:to>
      <xdr:col>7</xdr:col>
      <xdr:colOff>31750</xdr:colOff>
      <xdr:row>82</xdr:row>
      <xdr:rowOff>24763</xdr:rowOff>
    </xdr:to>
    <xdr:sp macro="" textlink="">
      <xdr:nvSpPr>
        <xdr:cNvPr id="223" name="楕円 222"/>
        <xdr:cNvSpPr/>
      </xdr:nvSpPr>
      <xdr:spPr>
        <a:xfrm>
          <a:off x="1397000" y="139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34940</xdr:rowOff>
    </xdr:from>
    <xdr:ext cx="762000" cy="259045"/>
    <xdr:sp macro="" textlink="">
      <xdr:nvSpPr>
        <xdr:cNvPr id="224" name="テキスト ボックス 223"/>
        <xdr:cNvSpPr txBox="1"/>
      </xdr:nvSpPr>
      <xdr:spPr>
        <a:xfrm>
          <a:off x="1066800" y="1375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・職員の年齢構成や経験年数階層の変動はあるものの、類似団体内平均値と同等の値で推移している。</a:t>
          </a:r>
        </a:p>
        <a:p>
          <a:r>
            <a:rPr kumimoji="1" lang="ja-JP" altLang="en-US" sz="1300">
              <a:latin typeface="ＭＳ Ｐゴシック" panose="020B0600070205080204" pitchFamily="50" charset="-128"/>
              <a:ea typeface="ＭＳ Ｐゴシック" panose="020B0600070205080204" pitchFamily="50" charset="-128"/>
            </a:rPr>
            <a:t>・国や県の動向を注視し、引き続き適正な給与水準の維持に努める。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101600</xdr:rowOff>
    </xdr:to>
    <xdr:cxnSp macro="">
      <xdr:nvCxnSpPr>
        <xdr:cNvPr id="258" name="直線コネクタ 257"/>
        <xdr:cNvCxnSpPr/>
      </xdr:nvCxnSpPr>
      <xdr:spPr>
        <a:xfrm flipV="1">
          <a:off x="16179800" y="14739055"/>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101600</xdr:rowOff>
    </xdr:to>
    <xdr:cxnSp macro="">
      <xdr:nvCxnSpPr>
        <xdr:cNvPr id="261" name="直線コネクタ 260"/>
        <xdr:cNvCxnSpPr/>
      </xdr:nvCxnSpPr>
      <xdr:spPr>
        <a:xfrm>
          <a:off x="15290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74789</xdr:rowOff>
    </xdr:to>
    <xdr:cxnSp macro="">
      <xdr:nvCxnSpPr>
        <xdr:cNvPr id="264" name="直線コネクタ 263"/>
        <xdr:cNvCxnSpPr/>
      </xdr:nvCxnSpPr>
      <xdr:spPr>
        <a:xfrm flipV="1">
          <a:off x="14401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74789</xdr:rowOff>
    </xdr:to>
    <xdr:cxnSp macro="">
      <xdr:nvCxnSpPr>
        <xdr:cNvPr id="267" name="直線コネクタ 266"/>
        <xdr:cNvCxnSpPr/>
      </xdr:nvCxnSpPr>
      <xdr:spPr>
        <a:xfrm>
          <a:off x="13512800" y="1479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8" name="フローチャート: 判断 267"/>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69" name="テキスト ボックス 268"/>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70" name="フローチャート: 判断 269"/>
        <xdr:cNvSpPr/>
      </xdr:nvSpPr>
      <xdr:spPr>
        <a:xfrm>
          <a:off x="13462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108955</xdr:rowOff>
    </xdr:from>
    <xdr:ext cx="762000" cy="259045"/>
    <xdr:sp macro="" textlink="">
      <xdr:nvSpPr>
        <xdr:cNvPr id="271" name="テキスト ボックス 270"/>
        <xdr:cNvSpPr txBox="1"/>
      </xdr:nvSpPr>
      <xdr:spPr>
        <a:xfrm>
          <a:off x="13131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7" name="楕円 276"/>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131532</xdr:rowOff>
    </xdr:from>
    <xdr:ext cx="762000" cy="259045"/>
    <xdr:sp macro="" textlink="">
      <xdr:nvSpPr>
        <xdr:cNvPr id="278" name="給与水準   （国との比較）該当値テキスト"/>
        <xdr:cNvSpPr txBox="1"/>
      </xdr:nvSpPr>
      <xdr:spPr>
        <a:xfrm>
          <a:off x="171069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9" name="楕円 278"/>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0" name="テキスト ボックス 279"/>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1" name="楕円 280"/>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2" name="テキスト ボックス 281"/>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23989</xdr:rowOff>
    </xdr:from>
    <xdr:to>
      <xdr:col>68</xdr:col>
      <xdr:colOff>203200</xdr:colOff>
      <xdr:row>86</xdr:row>
      <xdr:rowOff>125589</xdr:rowOff>
    </xdr:to>
    <xdr:sp macro="" textlink="">
      <xdr:nvSpPr>
        <xdr:cNvPr id="283" name="楕円 282"/>
        <xdr:cNvSpPr/>
      </xdr:nvSpPr>
      <xdr:spPr>
        <a:xfrm>
          <a:off x="14351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84" name="テキスト ボックス 283"/>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5" name="楕円 284"/>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86" name="テキスト ボックス 285"/>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人当たり職員数は近年増加傾向であるものの、類似団体内平均値と比較して、</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人下回っている。増加している要因としては、職員数に大きな増加はないものの、人口が減少していることが挙げられる。</a:t>
          </a:r>
        </a:p>
        <a:p>
          <a:r>
            <a:rPr kumimoji="1" lang="ja-JP" altLang="en-US" sz="1300">
              <a:latin typeface="ＭＳ Ｐゴシック" panose="020B0600070205080204" pitchFamily="50" charset="-128"/>
              <a:ea typeface="ＭＳ Ｐゴシック" panose="020B0600070205080204" pitchFamily="50" charset="-128"/>
            </a:rPr>
            <a:t>・今後も引続き安定的な組織運営が行えるよう、定員管理の適正化を図っていく。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51943</xdr:rowOff>
    </xdr:from>
    <xdr:to>
      <xdr:col>81</xdr:col>
      <xdr:colOff>44450</xdr:colOff>
      <xdr:row>60</xdr:row>
      <xdr:rowOff>74464</xdr:rowOff>
    </xdr:to>
    <xdr:cxnSp macro="">
      <xdr:nvCxnSpPr>
        <xdr:cNvPr id="321" name="直線コネクタ 320"/>
        <xdr:cNvCxnSpPr/>
      </xdr:nvCxnSpPr>
      <xdr:spPr>
        <a:xfrm>
          <a:off x="16179800" y="10338943"/>
          <a:ext cx="8382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35856</xdr:rowOff>
    </xdr:from>
    <xdr:to>
      <xdr:col>77</xdr:col>
      <xdr:colOff>44450</xdr:colOff>
      <xdr:row>60</xdr:row>
      <xdr:rowOff>51943</xdr:rowOff>
    </xdr:to>
    <xdr:cxnSp macro="">
      <xdr:nvCxnSpPr>
        <xdr:cNvPr id="324" name="直線コネクタ 323"/>
        <xdr:cNvCxnSpPr/>
      </xdr:nvCxnSpPr>
      <xdr:spPr>
        <a:xfrm>
          <a:off x="15290800" y="1032285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20574</xdr:rowOff>
    </xdr:from>
    <xdr:to>
      <xdr:col>72</xdr:col>
      <xdr:colOff>203200</xdr:colOff>
      <xdr:row>60</xdr:row>
      <xdr:rowOff>35856</xdr:rowOff>
    </xdr:to>
    <xdr:cxnSp macro="">
      <xdr:nvCxnSpPr>
        <xdr:cNvPr id="327" name="直線コネクタ 326"/>
        <xdr:cNvCxnSpPr/>
      </xdr:nvCxnSpPr>
      <xdr:spPr>
        <a:xfrm>
          <a:off x="14401800" y="10307574"/>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14944</xdr:rowOff>
    </xdr:from>
    <xdr:to>
      <xdr:col>68</xdr:col>
      <xdr:colOff>152400</xdr:colOff>
      <xdr:row>60</xdr:row>
      <xdr:rowOff>20574</xdr:rowOff>
    </xdr:to>
    <xdr:cxnSp macro="">
      <xdr:nvCxnSpPr>
        <xdr:cNvPr id="330" name="直線コネクタ 329"/>
        <xdr:cNvCxnSpPr/>
      </xdr:nvCxnSpPr>
      <xdr:spPr>
        <a:xfrm>
          <a:off x="13512800" y="10301944"/>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45381</xdr:rowOff>
    </xdr:from>
    <xdr:to>
      <xdr:col>68</xdr:col>
      <xdr:colOff>203200</xdr:colOff>
      <xdr:row>60</xdr:row>
      <xdr:rowOff>146981</xdr:rowOff>
    </xdr:to>
    <xdr:sp macro="" textlink="">
      <xdr:nvSpPr>
        <xdr:cNvPr id="331" name="フローチャート: 判断 330"/>
        <xdr:cNvSpPr/>
      </xdr:nvSpPr>
      <xdr:spPr>
        <a:xfrm>
          <a:off x="14351000" y="1033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131758</xdr:rowOff>
    </xdr:from>
    <xdr:ext cx="762000" cy="259045"/>
    <xdr:sp macro="" textlink="">
      <xdr:nvSpPr>
        <xdr:cNvPr id="332" name="テキスト ボックス 331"/>
        <xdr:cNvSpPr txBox="1"/>
      </xdr:nvSpPr>
      <xdr:spPr>
        <a:xfrm>
          <a:off x="14020800" y="1041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42164</xdr:rowOff>
    </xdr:from>
    <xdr:to>
      <xdr:col>64</xdr:col>
      <xdr:colOff>152400</xdr:colOff>
      <xdr:row>60</xdr:row>
      <xdr:rowOff>143764</xdr:rowOff>
    </xdr:to>
    <xdr:sp macro="" textlink="">
      <xdr:nvSpPr>
        <xdr:cNvPr id="333" name="フローチャート: 判断 332"/>
        <xdr:cNvSpPr/>
      </xdr:nvSpPr>
      <xdr:spPr>
        <a:xfrm>
          <a:off x="13462000" y="103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128541</xdr:rowOff>
    </xdr:from>
    <xdr:ext cx="762000" cy="259045"/>
    <xdr:sp macro="" textlink="">
      <xdr:nvSpPr>
        <xdr:cNvPr id="334" name="テキスト ボックス 333"/>
        <xdr:cNvSpPr txBox="1"/>
      </xdr:nvSpPr>
      <xdr:spPr>
        <a:xfrm>
          <a:off x="13131800" y="10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23664</xdr:rowOff>
    </xdr:from>
    <xdr:to>
      <xdr:col>81</xdr:col>
      <xdr:colOff>95250</xdr:colOff>
      <xdr:row>60</xdr:row>
      <xdr:rowOff>125264</xdr:rowOff>
    </xdr:to>
    <xdr:sp macro="" textlink="">
      <xdr:nvSpPr>
        <xdr:cNvPr id="340" name="楕円 339"/>
        <xdr:cNvSpPr/>
      </xdr:nvSpPr>
      <xdr:spPr>
        <a:xfrm>
          <a:off x="16967200" y="103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40191</xdr:rowOff>
    </xdr:from>
    <xdr:ext cx="762000" cy="259045"/>
    <xdr:sp macro="" textlink="">
      <xdr:nvSpPr>
        <xdr:cNvPr id="341" name="定員管理の状況該当値テキスト"/>
        <xdr:cNvSpPr txBox="1"/>
      </xdr:nvSpPr>
      <xdr:spPr>
        <a:xfrm>
          <a:off x="17106900" y="1015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1143</xdr:rowOff>
    </xdr:from>
    <xdr:to>
      <xdr:col>77</xdr:col>
      <xdr:colOff>95250</xdr:colOff>
      <xdr:row>60</xdr:row>
      <xdr:rowOff>102743</xdr:rowOff>
    </xdr:to>
    <xdr:sp macro="" textlink="">
      <xdr:nvSpPr>
        <xdr:cNvPr id="342" name="楕円 341"/>
        <xdr:cNvSpPr/>
      </xdr:nvSpPr>
      <xdr:spPr>
        <a:xfrm>
          <a:off x="16129000" y="102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112920</xdr:rowOff>
    </xdr:from>
    <xdr:ext cx="736600" cy="259045"/>
    <xdr:sp macro="" textlink="">
      <xdr:nvSpPr>
        <xdr:cNvPr id="343" name="テキスト ボックス 342"/>
        <xdr:cNvSpPr txBox="1"/>
      </xdr:nvSpPr>
      <xdr:spPr>
        <a:xfrm>
          <a:off x="15798800" y="1005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156506</xdr:rowOff>
    </xdr:from>
    <xdr:to>
      <xdr:col>73</xdr:col>
      <xdr:colOff>44450</xdr:colOff>
      <xdr:row>60</xdr:row>
      <xdr:rowOff>86656</xdr:rowOff>
    </xdr:to>
    <xdr:sp macro="" textlink="">
      <xdr:nvSpPr>
        <xdr:cNvPr id="344" name="楕円 343"/>
        <xdr:cNvSpPr/>
      </xdr:nvSpPr>
      <xdr:spPr>
        <a:xfrm>
          <a:off x="15240000" y="1027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96833</xdr:rowOff>
    </xdr:from>
    <xdr:ext cx="762000" cy="259045"/>
    <xdr:sp macro="" textlink="">
      <xdr:nvSpPr>
        <xdr:cNvPr id="345" name="テキスト ボックス 344"/>
        <xdr:cNvSpPr txBox="1"/>
      </xdr:nvSpPr>
      <xdr:spPr>
        <a:xfrm>
          <a:off x="14909800" y="1004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141224</xdr:rowOff>
    </xdr:from>
    <xdr:to>
      <xdr:col>68</xdr:col>
      <xdr:colOff>203200</xdr:colOff>
      <xdr:row>60</xdr:row>
      <xdr:rowOff>71374</xdr:rowOff>
    </xdr:to>
    <xdr:sp macro="" textlink="">
      <xdr:nvSpPr>
        <xdr:cNvPr id="346" name="楕円 345"/>
        <xdr:cNvSpPr/>
      </xdr:nvSpPr>
      <xdr:spPr>
        <a:xfrm>
          <a:off x="14351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81551</xdr:rowOff>
    </xdr:from>
    <xdr:ext cx="762000" cy="259045"/>
    <xdr:sp macro="" textlink="">
      <xdr:nvSpPr>
        <xdr:cNvPr id="347" name="テキスト ボックス 346"/>
        <xdr:cNvSpPr txBox="1"/>
      </xdr:nvSpPr>
      <xdr:spPr>
        <a:xfrm>
          <a:off x="14020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135594</xdr:rowOff>
    </xdr:from>
    <xdr:to>
      <xdr:col>64</xdr:col>
      <xdr:colOff>152400</xdr:colOff>
      <xdr:row>60</xdr:row>
      <xdr:rowOff>65744</xdr:rowOff>
    </xdr:to>
    <xdr:sp macro="" textlink="">
      <xdr:nvSpPr>
        <xdr:cNvPr id="348" name="楕円 347"/>
        <xdr:cNvSpPr/>
      </xdr:nvSpPr>
      <xdr:spPr>
        <a:xfrm>
          <a:off x="13462000" y="102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75921</xdr:rowOff>
    </xdr:from>
    <xdr:ext cx="762000" cy="259045"/>
    <xdr:sp macro="" textlink="">
      <xdr:nvSpPr>
        <xdr:cNvPr id="349" name="テキスト ボックス 348"/>
        <xdr:cNvSpPr txBox="1"/>
      </xdr:nvSpPr>
      <xdr:spPr>
        <a:xfrm>
          <a:off x="13131800" y="1002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％増加したが、普通交付税算入率の高い過疎債及び合併特例債等の活用により、実質公債費比率は類似団体内平均値を下回っている。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今後はポンプ施設整備事業や体育施設整備事業等に係る起債発行を予定しており、後年度における元利償還金の増加が見込まれる。引き続き交付税算入率の高い起債の充当等により実質負担の軽減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78846</xdr:rowOff>
    </xdr:from>
    <xdr:to>
      <xdr:col>81</xdr:col>
      <xdr:colOff>44450</xdr:colOff>
      <xdr:row>36</xdr:row>
      <xdr:rowOff>84878</xdr:rowOff>
    </xdr:to>
    <xdr:cxnSp macro="">
      <xdr:nvCxnSpPr>
        <xdr:cNvPr id="383" name="直線コネクタ 382"/>
        <xdr:cNvCxnSpPr/>
      </xdr:nvCxnSpPr>
      <xdr:spPr>
        <a:xfrm>
          <a:off x="16179800" y="6251046"/>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70803</xdr:rowOff>
    </xdr:from>
    <xdr:to>
      <xdr:col>77</xdr:col>
      <xdr:colOff>44450</xdr:colOff>
      <xdr:row>36</xdr:row>
      <xdr:rowOff>78846</xdr:rowOff>
    </xdr:to>
    <xdr:cxnSp macro="">
      <xdr:nvCxnSpPr>
        <xdr:cNvPr id="386" name="直線コネクタ 385"/>
        <xdr:cNvCxnSpPr/>
      </xdr:nvCxnSpPr>
      <xdr:spPr>
        <a:xfrm>
          <a:off x="15290800" y="624300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62759</xdr:rowOff>
    </xdr:from>
    <xdr:to>
      <xdr:col>72</xdr:col>
      <xdr:colOff>203200</xdr:colOff>
      <xdr:row>36</xdr:row>
      <xdr:rowOff>70803</xdr:rowOff>
    </xdr:to>
    <xdr:cxnSp macro="">
      <xdr:nvCxnSpPr>
        <xdr:cNvPr id="389" name="直線コネクタ 388"/>
        <xdr:cNvCxnSpPr/>
      </xdr:nvCxnSpPr>
      <xdr:spPr>
        <a:xfrm>
          <a:off x="14401800" y="623495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50694</xdr:rowOff>
    </xdr:from>
    <xdr:to>
      <xdr:col>68</xdr:col>
      <xdr:colOff>152400</xdr:colOff>
      <xdr:row>36</xdr:row>
      <xdr:rowOff>62759</xdr:rowOff>
    </xdr:to>
    <xdr:cxnSp macro="">
      <xdr:nvCxnSpPr>
        <xdr:cNvPr id="392" name="直線コネクタ 391"/>
        <xdr:cNvCxnSpPr/>
      </xdr:nvCxnSpPr>
      <xdr:spPr>
        <a:xfrm>
          <a:off x="13512800" y="622289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126577</xdr:rowOff>
    </xdr:from>
    <xdr:to>
      <xdr:col>68</xdr:col>
      <xdr:colOff>203200</xdr:colOff>
      <xdr:row>37</xdr:row>
      <xdr:rowOff>56727</xdr:rowOff>
    </xdr:to>
    <xdr:sp macro="" textlink="">
      <xdr:nvSpPr>
        <xdr:cNvPr id="393" name="フローチャート: 判断 392"/>
        <xdr:cNvSpPr/>
      </xdr:nvSpPr>
      <xdr:spPr>
        <a:xfrm>
          <a:off x="14351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41504</xdr:rowOff>
    </xdr:from>
    <xdr:ext cx="762000" cy="259045"/>
    <xdr:sp macro="" textlink="">
      <xdr:nvSpPr>
        <xdr:cNvPr id="394" name="テキスト ボックス 393"/>
        <xdr:cNvSpPr txBox="1"/>
      </xdr:nvSpPr>
      <xdr:spPr>
        <a:xfrm>
          <a:off x="14020800" y="63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5" name="フローチャート: 判断 394"/>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43515</xdr:rowOff>
    </xdr:from>
    <xdr:ext cx="762000" cy="259045"/>
    <xdr:sp macro="" textlink="">
      <xdr:nvSpPr>
        <xdr:cNvPr id="396" name="テキスト ボックス 395"/>
        <xdr:cNvSpPr txBox="1"/>
      </xdr:nvSpPr>
      <xdr:spPr>
        <a:xfrm>
          <a:off x="13131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34078</xdr:rowOff>
    </xdr:from>
    <xdr:to>
      <xdr:col>81</xdr:col>
      <xdr:colOff>95250</xdr:colOff>
      <xdr:row>36</xdr:row>
      <xdr:rowOff>135678</xdr:rowOff>
    </xdr:to>
    <xdr:sp macro="" textlink="">
      <xdr:nvSpPr>
        <xdr:cNvPr id="402" name="楕円 401"/>
        <xdr:cNvSpPr/>
      </xdr:nvSpPr>
      <xdr:spPr>
        <a:xfrm>
          <a:off x="16967200" y="62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50605</xdr:rowOff>
    </xdr:from>
    <xdr:ext cx="762000" cy="259045"/>
    <xdr:sp macro="" textlink="">
      <xdr:nvSpPr>
        <xdr:cNvPr id="403" name="公債費負担の状況該当値テキスト"/>
        <xdr:cNvSpPr txBox="1"/>
      </xdr:nvSpPr>
      <xdr:spPr>
        <a:xfrm>
          <a:off x="17106900" y="605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28046</xdr:rowOff>
    </xdr:from>
    <xdr:to>
      <xdr:col>77</xdr:col>
      <xdr:colOff>95250</xdr:colOff>
      <xdr:row>36</xdr:row>
      <xdr:rowOff>129646</xdr:rowOff>
    </xdr:to>
    <xdr:sp macro="" textlink="">
      <xdr:nvSpPr>
        <xdr:cNvPr id="404" name="楕円 403"/>
        <xdr:cNvSpPr/>
      </xdr:nvSpPr>
      <xdr:spPr>
        <a:xfrm>
          <a:off x="16129000" y="62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139823</xdr:rowOff>
    </xdr:from>
    <xdr:ext cx="736600" cy="259045"/>
    <xdr:sp macro="" textlink="">
      <xdr:nvSpPr>
        <xdr:cNvPr id="405" name="テキスト ボックス 404"/>
        <xdr:cNvSpPr txBox="1"/>
      </xdr:nvSpPr>
      <xdr:spPr>
        <a:xfrm>
          <a:off x="15798800" y="596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20003</xdr:rowOff>
    </xdr:from>
    <xdr:to>
      <xdr:col>73</xdr:col>
      <xdr:colOff>44450</xdr:colOff>
      <xdr:row>36</xdr:row>
      <xdr:rowOff>121603</xdr:rowOff>
    </xdr:to>
    <xdr:sp macro="" textlink="">
      <xdr:nvSpPr>
        <xdr:cNvPr id="406" name="楕円 405"/>
        <xdr:cNvSpPr/>
      </xdr:nvSpPr>
      <xdr:spPr>
        <a:xfrm>
          <a:off x="15240000" y="61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131780</xdr:rowOff>
    </xdr:from>
    <xdr:ext cx="762000" cy="259045"/>
    <xdr:sp macro="" textlink="">
      <xdr:nvSpPr>
        <xdr:cNvPr id="407" name="テキスト ボックス 406"/>
        <xdr:cNvSpPr txBox="1"/>
      </xdr:nvSpPr>
      <xdr:spPr>
        <a:xfrm>
          <a:off x="14909800" y="596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11959</xdr:rowOff>
    </xdr:from>
    <xdr:to>
      <xdr:col>68</xdr:col>
      <xdr:colOff>203200</xdr:colOff>
      <xdr:row>36</xdr:row>
      <xdr:rowOff>113559</xdr:rowOff>
    </xdr:to>
    <xdr:sp macro="" textlink="">
      <xdr:nvSpPr>
        <xdr:cNvPr id="408" name="楕円 407"/>
        <xdr:cNvSpPr/>
      </xdr:nvSpPr>
      <xdr:spPr>
        <a:xfrm>
          <a:off x="14351000" y="618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123736</xdr:rowOff>
    </xdr:from>
    <xdr:ext cx="762000" cy="259045"/>
    <xdr:sp macro="" textlink="">
      <xdr:nvSpPr>
        <xdr:cNvPr id="409" name="テキスト ボックス 408"/>
        <xdr:cNvSpPr txBox="1"/>
      </xdr:nvSpPr>
      <xdr:spPr>
        <a:xfrm>
          <a:off x="14020800" y="595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171344</xdr:rowOff>
    </xdr:from>
    <xdr:to>
      <xdr:col>64</xdr:col>
      <xdr:colOff>152400</xdr:colOff>
      <xdr:row>36</xdr:row>
      <xdr:rowOff>101494</xdr:rowOff>
    </xdr:to>
    <xdr:sp macro="" textlink="">
      <xdr:nvSpPr>
        <xdr:cNvPr id="410" name="楕円 409"/>
        <xdr:cNvSpPr/>
      </xdr:nvSpPr>
      <xdr:spPr>
        <a:xfrm>
          <a:off x="13462000" y="617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111671</xdr:rowOff>
    </xdr:from>
    <xdr:ext cx="762000" cy="259045"/>
    <xdr:sp macro="" textlink="">
      <xdr:nvSpPr>
        <xdr:cNvPr id="411" name="テキスト ボックス 410"/>
        <xdr:cNvSpPr txBox="1"/>
      </xdr:nvSpPr>
      <xdr:spPr>
        <a:xfrm>
          <a:off x="13131800" y="59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算入率の高い過疎債及び合併特例債等の活用、また財政調整基金や令和５年度新設した特定目的基金（子ども未来応援基金）等の積立てによる充当可能基金の増により、前年度同様、将来負担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％を下回っている。</a:t>
          </a:r>
        </a:p>
        <a:p>
          <a:r>
            <a:rPr kumimoji="1" lang="ja-JP" altLang="en-US" sz="1300">
              <a:latin typeface="ＭＳ Ｐゴシック" panose="020B0600070205080204" pitchFamily="50" charset="-128"/>
              <a:ea typeface="ＭＳ Ｐゴシック" panose="020B0600070205080204" pitchFamily="50" charset="-128"/>
            </a:rPr>
            <a:t>・今後も体育施設や道路等のインフラ整備が見込まれるため、市債残高の増加に注意する必要がある。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36195</xdr:rowOff>
    </xdr:from>
    <xdr:to>
      <xdr:col>68</xdr:col>
      <xdr:colOff>203200</xdr:colOff>
      <xdr:row>14</xdr:row>
      <xdr:rowOff>137795</xdr:rowOff>
    </xdr:to>
    <xdr:sp macro="" textlink="">
      <xdr:nvSpPr>
        <xdr:cNvPr id="451" name="フローチャート: 判断 450"/>
        <xdr:cNvSpPr/>
      </xdr:nvSpPr>
      <xdr:spPr>
        <a:xfrm>
          <a:off x="14351000" y="243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147972</xdr:rowOff>
    </xdr:from>
    <xdr:ext cx="762000" cy="259045"/>
    <xdr:sp macro="" textlink="">
      <xdr:nvSpPr>
        <xdr:cNvPr id="452" name="テキスト ボックス 451"/>
        <xdr:cNvSpPr txBox="1"/>
      </xdr:nvSpPr>
      <xdr:spPr>
        <a:xfrm>
          <a:off x="14020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39412</xdr:rowOff>
    </xdr:from>
    <xdr:to>
      <xdr:col>64</xdr:col>
      <xdr:colOff>152400</xdr:colOff>
      <xdr:row>14</xdr:row>
      <xdr:rowOff>141012</xdr:rowOff>
    </xdr:to>
    <xdr:sp macro="" textlink="">
      <xdr:nvSpPr>
        <xdr:cNvPr id="453" name="フローチャート: 判断 452"/>
        <xdr:cNvSpPr/>
      </xdr:nvSpPr>
      <xdr:spPr>
        <a:xfrm>
          <a:off x="13462000" y="243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151189</xdr:rowOff>
    </xdr:from>
    <xdr:ext cx="762000" cy="259045"/>
    <xdr:sp macro="" textlink="">
      <xdr:nvSpPr>
        <xdr:cNvPr id="454" name="テキスト ボックス 453"/>
        <xdr:cNvSpPr txBox="1"/>
      </xdr:nvSpPr>
      <xdr:spPr>
        <a:xfrm>
          <a:off x="13131800" y="220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27,900
27,570
152.86
20,298,349
18,717,339
1,359,149
10,807,778
18,435,711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・前年度と比較し、人件費における経常収支比率は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％減少し、類似団体内平均値を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％下回っている。減少した要因としては、職員給等は増加したものの、退職手当負担金が大きく減少したためである。</a:t>
          </a:r>
        </a:p>
        <a:p>
          <a:r>
            <a:rPr kumimoji="1" lang="ja-JP" altLang="en-US" sz="1300">
              <a:latin typeface="ＭＳ Ｐゴシック" panose="020B0600070205080204" pitchFamily="50" charset="-128"/>
              <a:ea typeface="ＭＳ Ｐゴシック" panose="020B0600070205080204" pitchFamily="50" charset="-128"/>
            </a:rPr>
            <a:t>・今後も引続き、人件費の適正化に取り組む。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12700</xdr:rowOff>
    </xdr:to>
    <xdr:cxnSp macro="">
      <xdr:nvCxnSpPr>
        <xdr:cNvPr id="66" name="直線コネクタ 65"/>
        <xdr:cNvCxnSpPr/>
      </xdr:nvCxnSpPr>
      <xdr:spPr>
        <a:xfrm flipV="1">
          <a:off x="3987800" y="6139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12700</xdr:rowOff>
    </xdr:to>
    <xdr:cxnSp macro="">
      <xdr:nvCxnSpPr>
        <xdr:cNvPr id="69" name="直線コネクタ 68"/>
        <xdr:cNvCxnSpPr/>
      </xdr:nvCxnSpPr>
      <xdr:spPr>
        <a:xfrm>
          <a:off x="3098800" y="6154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43180</xdr:rowOff>
    </xdr:to>
    <xdr:cxnSp macro="">
      <xdr:nvCxnSpPr>
        <xdr:cNvPr id="72" name="直線コネクタ 71"/>
        <xdr:cNvCxnSpPr/>
      </xdr:nvCxnSpPr>
      <xdr:spPr>
        <a:xfrm flipV="1">
          <a:off x="2209800" y="6154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36</xdr:row>
      <xdr:rowOff>43180</xdr:rowOff>
    </xdr:to>
    <xdr:cxnSp macro="">
      <xdr:nvCxnSpPr>
        <xdr:cNvPr id="75" name="直線コネクタ 74"/>
        <xdr:cNvCxnSpPr/>
      </xdr:nvCxnSpPr>
      <xdr:spPr>
        <a:xfrm>
          <a:off x="1320800" y="6131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77" name="テキスト ボックス 76"/>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8" name="テキスト ボックス 87"/>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43197</xdr:rowOff>
    </xdr:from>
    <xdr:ext cx="762000" cy="259045"/>
    <xdr:sp macro="" textlink="">
      <xdr:nvSpPr>
        <xdr:cNvPr id="90" name="テキスト ボックス 89"/>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・前年度と比較し、物件費における経常収支比率は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％減少し、類似団体内平均値を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％上回っている。新型コロナウイルス感染症対策事業の減少や光熱水費等の高騰の緩和により物件費が減少したためである。</a:t>
          </a:r>
        </a:p>
        <a:p>
          <a:r>
            <a:rPr kumimoji="1" lang="ja-JP" altLang="en-US" sz="1300">
              <a:latin typeface="ＭＳ Ｐゴシック" panose="020B0600070205080204" pitchFamily="50" charset="-128"/>
              <a:ea typeface="ＭＳ Ｐゴシック" panose="020B0600070205080204" pitchFamily="50" charset="-128"/>
            </a:rPr>
            <a:t>・今後も引き続き業務の見直し等を図ることで経費の抑制に努める。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17</xdr:row>
      <xdr:rowOff>92710</xdr:rowOff>
    </xdr:to>
    <xdr:cxnSp macro="">
      <xdr:nvCxnSpPr>
        <xdr:cNvPr id="127" name="直線コネクタ 126"/>
        <xdr:cNvCxnSpPr/>
      </xdr:nvCxnSpPr>
      <xdr:spPr>
        <a:xfrm flipV="1">
          <a:off x="15671800" y="29540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92710</xdr:rowOff>
    </xdr:to>
    <xdr:cxnSp macro="">
      <xdr:nvCxnSpPr>
        <xdr:cNvPr id="130" name="直線コネクタ 129"/>
        <xdr:cNvCxnSpPr/>
      </xdr:nvCxnSpPr>
      <xdr:spPr>
        <a:xfrm>
          <a:off x="14782800" y="2923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77470</xdr:rowOff>
    </xdr:to>
    <xdr:cxnSp macro="">
      <xdr:nvCxnSpPr>
        <xdr:cNvPr id="133" name="直線コネクタ 132"/>
        <xdr:cNvCxnSpPr/>
      </xdr:nvCxnSpPr>
      <xdr:spPr>
        <a:xfrm flipV="1">
          <a:off x="13893800" y="2923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18</xdr:row>
      <xdr:rowOff>35560</xdr:rowOff>
    </xdr:to>
    <xdr:cxnSp macro="">
      <xdr:nvCxnSpPr>
        <xdr:cNvPr id="136" name="直線コネクタ 135"/>
        <xdr:cNvCxnSpPr/>
      </xdr:nvCxnSpPr>
      <xdr:spPr>
        <a:xfrm flipV="1">
          <a:off x="13004800" y="29921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7" name="フローチャート: 判断 136"/>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8" name="テキスト ボックス 137"/>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9" name="フローチャート: 判断 138"/>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0" name="テキスト ボックス 139"/>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6" name="楕円 145"/>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7" name="物件費該当値テキスト"/>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8" name="楕円 147"/>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9" name="テキスト ボックス 148"/>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50" name="楕円 149"/>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51" name="テキスト ボックス 150"/>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2" name="楕円 151"/>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53" name="テキスト ボックス 152"/>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4" name="楕円 153"/>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5" name="テキスト ボックス 154"/>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・前年度と比較し、扶助費における経常収支比率は前年度と同額となり、類似団体内平均値を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％下回っている。扶助費総額としては、臨時経費である新型コロナウイルス感染症対策事業や物価高騰対策事業等により増加したものの、経常経費については大きな増減がなかったためである。</a:t>
          </a:r>
        </a:p>
        <a:p>
          <a:r>
            <a:rPr kumimoji="1" lang="ja-JP" altLang="en-US" sz="1300">
              <a:latin typeface="ＭＳ Ｐゴシック" panose="020B0600070205080204" pitchFamily="50" charset="-128"/>
              <a:ea typeface="ＭＳ Ｐゴシック" panose="020B0600070205080204" pitchFamily="50" charset="-128"/>
            </a:rPr>
            <a:t>・今後も引続き、適正な執行に取り組む。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139700</xdr:rowOff>
    </xdr:from>
    <xdr:to>
      <xdr:col>24</xdr:col>
      <xdr:colOff>25400</xdr:colOff>
      <xdr:row>54</xdr:row>
      <xdr:rowOff>139700</xdr:rowOff>
    </xdr:to>
    <xdr:cxnSp macro="">
      <xdr:nvCxnSpPr>
        <xdr:cNvPr id="188" name="直線コネクタ 187"/>
        <xdr:cNvCxnSpPr/>
      </xdr:nvCxnSpPr>
      <xdr:spPr>
        <a:xfrm>
          <a:off x="39878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139700</xdr:rowOff>
    </xdr:to>
    <xdr:cxnSp macro="">
      <xdr:nvCxnSpPr>
        <xdr:cNvPr id="191" name="直線コネクタ 190"/>
        <xdr:cNvCxnSpPr/>
      </xdr:nvCxnSpPr>
      <xdr:spPr>
        <a:xfrm>
          <a:off x="3098800" y="938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139700</xdr:rowOff>
    </xdr:to>
    <xdr:cxnSp macro="">
      <xdr:nvCxnSpPr>
        <xdr:cNvPr id="194" name="直線コネクタ 193"/>
        <xdr:cNvCxnSpPr/>
      </xdr:nvCxnSpPr>
      <xdr:spPr>
        <a:xfrm flipV="1">
          <a:off x="2209800" y="938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139700</xdr:rowOff>
    </xdr:from>
    <xdr:to>
      <xdr:col>11</xdr:col>
      <xdr:colOff>9525</xdr:colOff>
      <xdr:row>55</xdr:row>
      <xdr:rowOff>44450</xdr:rowOff>
    </xdr:to>
    <xdr:cxnSp macro="">
      <xdr:nvCxnSpPr>
        <xdr:cNvPr id="197" name="直線コネクタ 196"/>
        <xdr:cNvCxnSpPr/>
      </xdr:nvCxnSpPr>
      <xdr:spPr>
        <a:xfrm flipV="1">
          <a:off x="1320800" y="939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00" name="フローチャート: 判断 199"/>
        <xdr:cNvSpPr/>
      </xdr:nvSpPr>
      <xdr:spPr>
        <a:xfrm>
          <a:off x="1270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92727</xdr:rowOff>
    </xdr:from>
    <xdr:ext cx="762000" cy="259045"/>
    <xdr:sp macro="" textlink="">
      <xdr:nvSpPr>
        <xdr:cNvPr id="201" name="テキスト ボックス 200"/>
        <xdr:cNvSpPr txBox="1"/>
      </xdr:nvSpPr>
      <xdr:spPr>
        <a:xfrm>
          <a:off x="939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88900</xdr:rowOff>
    </xdr:from>
    <xdr:to>
      <xdr:col>24</xdr:col>
      <xdr:colOff>76200</xdr:colOff>
      <xdr:row>55</xdr:row>
      <xdr:rowOff>19050</xdr:rowOff>
    </xdr:to>
    <xdr:sp macro="" textlink="">
      <xdr:nvSpPr>
        <xdr:cNvPr id="207" name="楕円 206"/>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08" name="扶助費該当値テキスト"/>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88900</xdr:rowOff>
    </xdr:from>
    <xdr:to>
      <xdr:col>20</xdr:col>
      <xdr:colOff>38100</xdr:colOff>
      <xdr:row>55</xdr:row>
      <xdr:rowOff>19050</xdr:rowOff>
    </xdr:to>
    <xdr:sp macro="" textlink="">
      <xdr:nvSpPr>
        <xdr:cNvPr id="209" name="楕円 208"/>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29227</xdr:rowOff>
    </xdr:from>
    <xdr:ext cx="736600" cy="259045"/>
    <xdr:sp macro="" textlink="">
      <xdr:nvSpPr>
        <xdr:cNvPr id="210" name="テキスト ボックス 209"/>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2" name="テキスト ボックス 211"/>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13" name="楕円 212"/>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14" name="テキスト ボックス 213"/>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215" name="楕円 214"/>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105427</xdr:rowOff>
    </xdr:from>
    <xdr:ext cx="762000" cy="259045"/>
    <xdr:sp macro="" textlink="">
      <xdr:nvSpPr>
        <xdr:cNvPr id="216" name="テキスト ボックス 215"/>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・前年度と比較し、その他の経常収支比率は同程度の値となり、類似団体内平均値を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％上回っている。その他の経費である維持補修費や繰出金等についての事業費は前年度と同程度となっており、今後も引き続き、適正な執行に努める。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156935</xdr:rowOff>
    </xdr:from>
    <xdr:to>
      <xdr:col>82</xdr:col>
      <xdr:colOff>107950</xdr:colOff>
      <xdr:row>57</xdr:row>
      <xdr:rowOff>167822</xdr:rowOff>
    </xdr:to>
    <xdr:cxnSp macro="">
      <xdr:nvCxnSpPr>
        <xdr:cNvPr id="251" name="直線コネクタ 250"/>
        <xdr:cNvCxnSpPr/>
      </xdr:nvCxnSpPr>
      <xdr:spPr>
        <a:xfrm flipV="1">
          <a:off x="15671800" y="99295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167822</xdr:rowOff>
    </xdr:from>
    <xdr:to>
      <xdr:col>78</xdr:col>
      <xdr:colOff>69850</xdr:colOff>
      <xdr:row>58</xdr:row>
      <xdr:rowOff>7257</xdr:rowOff>
    </xdr:to>
    <xdr:cxnSp macro="">
      <xdr:nvCxnSpPr>
        <xdr:cNvPr id="254" name="直線コネクタ 253"/>
        <xdr:cNvCxnSpPr/>
      </xdr:nvCxnSpPr>
      <xdr:spPr>
        <a:xfrm flipV="1">
          <a:off x="14782800" y="9940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xdr:rowOff>
    </xdr:from>
    <xdr:to>
      <xdr:col>73</xdr:col>
      <xdr:colOff>180975</xdr:colOff>
      <xdr:row>58</xdr:row>
      <xdr:rowOff>7257</xdr:rowOff>
    </xdr:to>
    <xdr:cxnSp macro="">
      <xdr:nvCxnSpPr>
        <xdr:cNvPr id="257" name="直線コネクタ 256"/>
        <xdr:cNvCxnSpPr/>
      </xdr:nvCxnSpPr>
      <xdr:spPr>
        <a:xfrm>
          <a:off x="13893800" y="9951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58</xdr:row>
      <xdr:rowOff>137885</xdr:rowOff>
    </xdr:to>
    <xdr:cxnSp macro="">
      <xdr:nvCxnSpPr>
        <xdr:cNvPr id="260" name="直線コネクタ 259"/>
        <xdr:cNvCxnSpPr/>
      </xdr:nvCxnSpPr>
      <xdr:spPr>
        <a:xfrm flipV="1">
          <a:off x="13004800" y="99513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1" name="フローチャート: 判断 260"/>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2" name="テキスト ボックス 261"/>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63" name="フローチャート: 判断 262"/>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64" name="テキスト ボックス 263"/>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70" name="楕円 269"/>
        <xdr:cNvSpPr/>
      </xdr:nvSpPr>
      <xdr:spPr>
        <a:xfrm>
          <a:off x="16459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78212</xdr:rowOff>
    </xdr:from>
    <xdr:ext cx="762000" cy="259045"/>
    <xdr:sp macro="" textlink="">
      <xdr:nvSpPr>
        <xdr:cNvPr id="271" name="その他該当値テキスト"/>
        <xdr:cNvSpPr txBox="1"/>
      </xdr:nvSpPr>
      <xdr:spPr>
        <a:xfrm>
          <a:off x="16598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72" name="楕円 271"/>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73" name="テキスト ボックス 272"/>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127907</xdr:rowOff>
    </xdr:from>
    <xdr:to>
      <xdr:col>74</xdr:col>
      <xdr:colOff>31750</xdr:colOff>
      <xdr:row>58</xdr:row>
      <xdr:rowOff>58057</xdr:rowOff>
    </xdr:to>
    <xdr:sp macro="" textlink="">
      <xdr:nvSpPr>
        <xdr:cNvPr id="274" name="楕円 273"/>
        <xdr:cNvSpPr/>
      </xdr:nvSpPr>
      <xdr:spPr>
        <a:xfrm>
          <a:off x="14732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42834</xdr:rowOff>
    </xdr:from>
    <xdr:ext cx="762000" cy="259045"/>
    <xdr:sp macro="" textlink="">
      <xdr:nvSpPr>
        <xdr:cNvPr id="275" name="テキスト ボックス 274"/>
        <xdr:cNvSpPr txBox="1"/>
      </xdr:nvSpPr>
      <xdr:spPr>
        <a:xfrm>
          <a:off x="14401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127907</xdr:rowOff>
    </xdr:from>
    <xdr:to>
      <xdr:col>69</xdr:col>
      <xdr:colOff>142875</xdr:colOff>
      <xdr:row>58</xdr:row>
      <xdr:rowOff>58057</xdr:rowOff>
    </xdr:to>
    <xdr:sp macro="" textlink="">
      <xdr:nvSpPr>
        <xdr:cNvPr id="276" name="楕円 275"/>
        <xdr:cNvSpPr/>
      </xdr:nvSpPr>
      <xdr:spPr>
        <a:xfrm>
          <a:off x="13843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77" name="テキスト ボックス 276"/>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87085</xdr:rowOff>
    </xdr:from>
    <xdr:to>
      <xdr:col>65</xdr:col>
      <xdr:colOff>53975</xdr:colOff>
      <xdr:row>59</xdr:row>
      <xdr:rowOff>17235</xdr:rowOff>
    </xdr:to>
    <xdr:sp macro="" textlink="">
      <xdr:nvSpPr>
        <xdr:cNvPr id="278" name="楕円 277"/>
        <xdr:cNvSpPr/>
      </xdr:nvSpPr>
      <xdr:spPr>
        <a:xfrm>
          <a:off x="12954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2012</xdr:rowOff>
    </xdr:from>
    <xdr:ext cx="762000" cy="259045"/>
    <xdr:sp macro="" textlink="">
      <xdr:nvSpPr>
        <xdr:cNvPr id="279" name="テキスト ボックス 278"/>
        <xdr:cNvSpPr txBox="1"/>
      </xdr:nvSpPr>
      <xdr:spPr>
        <a:xfrm>
          <a:off x="12623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・前年度と比較し、補助費等における経常収支比率は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％増加し、類似団体内平均値を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％上回っている。補助費等の総額は減少ししているものの、補助費等のうち経常経費の増加額が経常経費充当一般財源等の増加額を上回ったためである。</a:t>
          </a:r>
        </a:p>
        <a:p>
          <a:r>
            <a:rPr kumimoji="1" lang="ja-JP" altLang="en-US" sz="1300">
              <a:latin typeface="ＭＳ Ｐゴシック" panose="020B0600070205080204" pitchFamily="50" charset="-128"/>
              <a:ea typeface="ＭＳ Ｐゴシック" panose="020B0600070205080204" pitchFamily="50" charset="-128"/>
            </a:rPr>
            <a:t>・今後も引き続き、適正な執行に努める。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14986</xdr:rowOff>
    </xdr:to>
    <xdr:cxnSp macro="">
      <xdr:nvCxnSpPr>
        <xdr:cNvPr id="309" name="直線コネクタ 308"/>
        <xdr:cNvCxnSpPr/>
      </xdr:nvCxnSpPr>
      <xdr:spPr>
        <a:xfrm>
          <a:off x="15671800" y="63312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36</xdr:row>
      <xdr:rowOff>159004</xdr:rowOff>
    </xdr:to>
    <xdr:cxnSp macro="">
      <xdr:nvCxnSpPr>
        <xdr:cNvPr id="312" name="直線コネクタ 311"/>
        <xdr:cNvCxnSpPr/>
      </xdr:nvCxnSpPr>
      <xdr:spPr>
        <a:xfrm>
          <a:off x="14782800" y="6312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5842</xdr:rowOff>
    </xdr:to>
    <xdr:cxnSp macro="">
      <xdr:nvCxnSpPr>
        <xdr:cNvPr id="315" name="直線コネクタ 314"/>
        <xdr:cNvCxnSpPr/>
      </xdr:nvCxnSpPr>
      <xdr:spPr>
        <a:xfrm flipV="1">
          <a:off x="13893800" y="6312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5842</xdr:rowOff>
    </xdr:to>
    <xdr:cxnSp macro="">
      <xdr:nvCxnSpPr>
        <xdr:cNvPr id="318" name="直線コネクタ 317"/>
        <xdr:cNvCxnSpPr/>
      </xdr:nvCxnSpPr>
      <xdr:spPr>
        <a:xfrm>
          <a:off x="13004800" y="6340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1" name="フローチャート: 判断 320"/>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2" name="テキスト ボックス 321"/>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8" name="楕円 327"/>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29"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30" name="楕円 329"/>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31" name="テキスト ボックス 330"/>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2" name="楕円 331"/>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33" name="テキスト ボックス 33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4" name="楕円 333"/>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35" name="テキスト ボックス 334"/>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6" name="楕円 335"/>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7" name="テキスト ボックス 336"/>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・前年度と比較し、公債費における経常収支比率は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増加し、類似団体内平均値を</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％上回っている。前年度と比較すると長期債償還元金の増加により公債費は増加したため、経常収支比率は前年度より上昇する結果となった。</a:t>
          </a:r>
        </a:p>
        <a:p>
          <a:r>
            <a:rPr kumimoji="1" lang="ja-JP" altLang="en-US" sz="1300">
              <a:latin typeface="ＭＳ Ｐゴシック" panose="020B0600070205080204" pitchFamily="50" charset="-128"/>
              <a:ea typeface="ＭＳ Ｐゴシック" panose="020B0600070205080204" pitchFamily="50" charset="-128"/>
            </a:rPr>
            <a:t>・今後は、ポンプ施設や体育施設等に係る起債発行を予定しており、後年度における元利償還金の増加が見込まれる。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100330</xdr:rowOff>
    </xdr:from>
    <xdr:to>
      <xdr:col>24</xdr:col>
      <xdr:colOff>25400</xdr:colOff>
      <xdr:row>75</xdr:row>
      <xdr:rowOff>111760</xdr:rowOff>
    </xdr:to>
    <xdr:cxnSp macro="">
      <xdr:nvCxnSpPr>
        <xdr:cNvPr id="369" name="直線コネクタ 368"/>
        <xdr:cNvCxnSpPr/>
      </xdr:nvCxnSpPr>
      <xdr:spPr>
        <a:xfrm>
          <a:off x="3987800" y="129590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52705</xdr:rowOff>
    </xdr:from>
    <xdr:to>
      <xdr:col>19</xdr:col>
      <xdr:colOff>187325</xdr:colOff>
      <xdr:row>75</xdr:row>
      <xdr:rowOff>100330</xdr:rowOff>
    </xdr:to>
    <xdr:cxnSp macro="">
      <xdr:nvCxnSpPr>
        <xdr:cNvPr id="372" name="直線コネクタ 371"/>
        <xdr:cNvCxnSpPr/>
      </xdr:nvCxnSpPr>
      <xdr:spPr>
        <a:xfrm>
          <a:off x="3098800" y="129114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48895</xdr:rowOff>
    </xdr:from>
    <xdr:to>
      <xdr:col>15</xdr:col>
      <xdr:colOff>98425</xdr:colOff>
      <xdr:row>75</xdr:row>
      <xdr:rowOff>52705</xdr:rowOff>
    </xdr:to>
    <xdr:cxnSp macro="">
      <xdr:nvCxnSpPr>
        <xdr:cNvPr id="375" name="直線コネクタ 374"/>
        <xdr:cNvCxnSpPr/>
      </xdr:nvCxnSpPr>
      <xdr:spPr>
        <a:xfrm>
          <a:off x="2209800" y="129076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18415</xdr:rowOff>
    </xdr:from>
    <xdr:to>
      <xdr:col>11</xdr:col>
      <xdr:colOff>9525</xdr:colOff>
      <xdr:row>75</xdr:row>
      <xdr:rowOff>48895</xdr:rowOff>
    </xdr:to>
    <xdr:cxnSp macro="">
      <xdr:nvCxnSpPr>
        <xdr:cNvPr id="378" name="直線コネクタ 377"/>
        <xdr:cNvCxnSpPr/>
      </xdr:nvCxnSpPr>
      <xdr:spPr>
        <a:xfrm>
          <a:off x="1320800" y="128771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125730</xdr:rowOff>
    </xdr:from>
    <xdr:to>
      <xdr:col>11</xdr:col>
      <xdr:colOff>60325</xdr:colOff>
      <xdr:row>75</xdr:row>
      <xdr:rowOff>55880</xdr:rowOff>
    </xdr:to>
    <xdr:sp macro="" textlink="">
      <xdr:nvSpPr>
        <xdr:cNvPr id="379" name="フローチャート: 判断 378"/>
        <xdr:cNvSpPr/>
      </xdr:nvSpPr>
      <xdr:spPr>
        <a:xfrm>
          <a:off x="2159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66057</xdr:rowOff>
    </xdr:from>
    <xdr:ext cx="762000" cy="259045"/>
    <xdr:sp macro="" textlink="">
      <xdr:nvSpPr>
        <xdr:cNvPr id="380" name="テキスト ボックス 379"/>
        <xdr:cNvSpPr txBox="1"/>
      </xdr:nvSpPr>
      <xdr:spPr>
        <a:xfrm>
          <a:off x="1828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81" name="フローチャート: 判断 380"/>
        <xdr:cNvSpPr/>
      </xdr:nvSpPr>
      <xdr:spPr>
        <a:xfrm>
          <a:off x="1270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82" name="テキスト ボックス 381"/>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60960</xdr:rowOff>
    </xdr:from>
    <xdr:to>
      <xdr:col>24</xdr:col>
      <xdr:colOff>76200</xdr:colOff>
      <xdr:row>75</xdr:row>
      <xdr:rowOff>162561</xdr:rowOff>
    </xdr:to>
    <xdr:sp macro="" textlink="">
      <xdr:nvSpPr>
        <xdr:cNvPr id="388" name="楕円 387"/>
        <xdr:cNvSpPr/>
      </xdr:nvSpPr>
      <xdr:spPr>
        <a:xfrm>
          <a:off x="47752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33037</xdr:rowOff>
    </xdr:from>
    <xdr:ext cx="762000" cy="259045"/>
    <xdr:sp macro="" textlink="">
      <xdr:nvSpPr>
        <xdr:cNvPr id="389" name="公債費該当値テキスト"/>
        <xdr:cNvSpPr txBox="1"/>
      </xdr:nvSpPr>
      <xdr:spPr>
        <a:xfrm>
          <a:off x="4914900" y="1289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49530</xdr:rowOff>
    </xdr:from>
    <xdr:to>
      <xdr:col>20</xdr:col>
      <xdr:colOff>38100</xdr:colOff>
      <xdr:row>75</xdr:row>
      <xdr:rowOff>151130</xdr:rowOff>
    </xdr:to>
    <xdr:sp macro="" textlink="">
      <xdr:nvSpPr>
        <xdr:cNvPr id="390" name="楕円 389"/>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135907</xdr:rowOff>
    </xdr:from>
    <xdr:ext cx="736600" cy="259045"/>
    <xdr:sp macro="" textlink="">
      <xdr:nvSpPr>
        <xdr:cNvPr id="391" name="テキスト ボックス 390"/>
        <xdr:cNvSpPr txBox="1"/>
      </xdr:nvSpPr>
      <xdr:spPr>
        <a:xfrm>
          <a:off x="3606800" y="12994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xdr:rowOff>
    </xdr:from>
    <xdr:to>
      <xdr:col>15</xdr:col>
      <xdr:colOff>149225</xdr:colOff>
      <xdr:row>75</xdr:row>
      <xdr:rowOff>103505</xdr:rowOff>
    </xdr:to>
    <xdr:sp macro="" textlink="">
      <xdr:nvSpPr>
        <xdr:cNvPr id="392" name="楕円 391"/>
        <xdr:cNvSpPr/>
      </xdr:nvSpPr>
      <xdr:spPr>
        <a:xfrm>
          <a:off x="3048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88282</xdr:rowOff>
    </xdr:from>
    <xdr:ext cx="762000" cy="259045"/>
    <xdr:sp macro="" textlink="">
      <xdr:nvSpPr>
        <xdr:cNvPr id="393" name="テキスト ボックス 392"/>
        <xdr:cNvSpPr txBox="1"/>
      </xdr:nvSpPr>
      <xdr:spPr>
        <a:xfrm>
          <a:off x="2717800" y="1294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169545</xdr:rowOff>
    </xdr:from>
    <xdr:to>
      <xdr:col>11</xdr:col>
      <xdr:colOff>60325</xdr:colOff>
      <xdr:row>75</xdr:row>
      <xdr:rowOff>99695</xdr:rowOff>
    </xdr:to>
    <xdr:sp macro="" textlink="">
      <xdr:nvSpPr>
        <xdr:cNvPr id="394" name="楕円 393"/>
        <xdr:cNvSpPr/>
      </xdr:nvSpPr>
      <xdr:spPr>
        <a:xfrm>
          <a:off x="2159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84472</xdr:rowOff>
    </xdr:from>
    <xdr:ext cx="762000" cy="259045"/>
    <xdr:sp macro="" textlink="">
      <xdr:nvSpPr>
        <xdr:cNvPr id="395" name="テキスト ボックス 394"/>
        <xdr:cNvSpPr txBox="1"/>
      </xdr:nvSpPr>
      <xdr:spPr>
        <a:xfrm>
          <a:off x="1828800" y="1294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139065</xdr:rowOff>
    </xdr:from>
    <xdr:to>
      <xdr:col>6</xdr:col>
      <xdr:colOff>171450</xdr:colOff>
      <xdr:row>75</xdr:row>
      <xdr:rowOff>69215</xdr:rowOff>
    </xdr:to>
    <xdr:sp macro="" textlink="">
      <xdr:nvSpPr>
        <xdr:cNvPr id="396" name="楕円 395"/>
        <xdr:cNvSpPr/>
      </xdr:nvSpPr>
      <xdr:spPr>
        <a:xfrm>
          <a:off x="1270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53992</xdr:rowOff>
    </xdr:from>
    <xdr:ext cx="762000" cy="259045"/>
    <xdr:sp macro="" textlink="">
      <xdr:nvSpPr>
        <xdr:cNvPr id="397" name="テキスト ボックス 396"/>
        <xdr:cNvSpPr txBox="1"/>
      </xdr:nvSpPr>
      <xdr:spPr>
        <a:xfrm>
          <a:off x="939800" y="1291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・前年度と比較し、公債費以外における経常収支比率は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％減少し、類似団体内平均値を</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％下回っている。補助費等における経常収支比率は増加したものの、公債費以外の経常収支比率については減少した。</a:t>
          </a:r>
        </a:p>
        <a:p>
          <a:r>
            <a:rPr kumimoji="1" lang="ja-JP" altLang="en-US" sz="1300">
              <a:latin typeface="ＭＳ Ｐゴシック" panose="020B0600070205080204" pitchFamily="50" charset="-128"/>
              <a:ea typeface="ＭＳ Ｐゴシック" panose="020B0600070205080204" pitchFamily="50" charset="-128"/>
            </a:rPr>
            <a:t>・今後も引き続き業務の見直し等を図ることで経費の抑制に努める。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165863</xdr:rowOff>
    </xdr:from>
    <xdr:to>
      <xdr:col>82</xdr:col>
      <xdr:colOff>107950</xdr:colOff>
      <xdr:row>76</xdr:row>
      <xdr:rowOff>30987</xdr:rowOff>
    </xdr:to>
    <xdr:cxnSp macro="">
      <xdr:nvCxnSpPr>
        <xdr:cNvPr id="428" name="直線コネクタ 427"/>
        <xdr:cNvCxnSpPr/>
      </xdr:nvCxnSpPr>
      <xdr:spPr>
        <a:xfrm flipV="1">
          <a:off x="15671800" y="13024613"/>
          <a:ext cx="8382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30987</xdr:rowOff>
    </xdr:to>
    <xdr:cxnSp macro="">
      <xdr:nvCxnSpPr>
        <xdr:cNvPr id="431" name="直線コネクタ 430"/>
        <xdr:cNvCxnSpPr/>
      </xdr:nvCxnSpPr>
      <xdr:spPr>
        <a:xfrm>
          <a:off x="14782800" y="129743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76</xdr:row>
      <xdr:rowOff>62992</xdr:rowOff>
    </xdr:to>
    <xdr:cxnSp macro="">
      <xdr:nvCxnSpPr>
        <xdr:cNvPr id="434" name="直線コネクタ 433"/>
        <xdr:cNvCxnSpPr/>
      </xdr:nvCxnSpPr>
      <xdr:spPr>
        <a:xfrm flipV="1">
          <a:off x="13893800" y="129743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163576</xdr:rowOff>
    </xdr:to>
    <xdr:cxnSp macro="">
      <xdr:nvCxnSpPr>
        <xdr:cNvPr id="437" name="直線コネクタ 436"/>
        <xdr:cNvCxnSpPr/>
      </xdr:nvCxnSpPr>
      <xdr:spPr>
        <a:xfrm flipV="1">
          <a:off x="13004800" y="130931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8" name="フローチャート: 判断 437"/>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9" name="テキスト ボックス 438"/>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0" name="フローチャート: 判断 439"/>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41419</xdr:rowOff>
    </xdr:from>
    <xdr:ext cx="762000" cy="259045"/>
    <xdr:sp macro="" textlink="">
      <xdr:nvSpPr>
        <xdr:cNvPr id="441" name="テキスト ボックス 440"/>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115062</xdr:rowOff>
    </xdr:from>
    <xdr:to>
      <xdr:col>82</xdr:col>
      <xdr:colOff>158750</xdr:colOff>
      <xdr:row>76</xdr:row>
      <xdr:rowOff>45213</xdr:rowOff>
    </xdr:to>
    <xdr:sp macro="" textlink="">
      <xdr:nvSpPr>
        <xdr:cNvPr id="447" name="楕円 446"/>
        <xdr:cNvSpPr/>
      </xdr:nvSpPr>
      <xdr:spPr>
        <a:xfrm>
          <a:off x="16459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131589</xdr:rowOff>
    </xdr:from>
    <xdr:ext cx="762000" cy="259045"/>
    <xdr:sp macro="" textlink="">
      <xdr:nvSpPr>
        <xdr:cNvPr id="448" name="公債費以外該当値テキスト"/>
        <xdr:cNvSpPr txBox="1"/>
      </xdr:nvSpPr>
      <xdr:spPr>
        <a:xfrm>
          <a:off x="16598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151637</xdr:rowOff>
    </xdr:from>
    <xdr:to>
      <xdr:col>78</xdr:col>
      <xdr:colOff>120650</xdr:colOff>
      <xdr:row>76</xdr:row>
      <xdr:rowOff>81787</xdr:rowOff>
    </xdr:to>
    <xdr:sp macro="" textlink="">
      <xdr:nvSpPr>
        <xdr:cNvPr id="449" name="楕円 448"/>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50" name="テキスト ボックス 449"/>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51" name="楕円 450"/>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52" name="テキスト ボックス 451"/>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3" name="楕円 452"/>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54" name="テキスト ボックス 453"/>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55" name="楕円 454"/>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53103</xdr:rowOff>
    </xdr:from>
    <xdr:ext cx="762000" cy="259045"/>
    <xdr:sp macro="" textlink="">
      <xdr:nvSpPr>
        <xdr:cNvPr id="456" name="テキスト ボックス 455"/>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76381</xdr:rowOff>
    </xdr:from>
    <xdr:to>
      <xdr:col>29</xdr:col>
      <xdr:colOff>127000</xdr:colOff>
      <xdr:row>17</xdr:row>
      <xdr:rowOff>113676</xdr:rowOff>
    </xdr:to>
    <xdr:cxnSp macro="">
      <xdr:nvCxnSpPr>
        <xdr:cNvPr id="52" name="直線コネクタ 51"/>
        <xdr:cNvCxnSpPr/>
      </xdr:nvCxnSpPr>
      <xdr:spPr bwMode="auto">
        <a:xfrm flipV="1">
          <a:off x="5003800" y="3038656"/>
          <a:ext cx="647700" cy="37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113676</xdr:rowOff>
    </xdr:from>
    <xdr:to>
      <xdr:col>26</xdr:col>
      <xdr:colOff>50800</xdr:colOff>
      <xdr:row>18</xdr:row>
      <xdr:rowOff>7225</xdr:rowOff>
    </xdr:to>
    <xdr:cxnSp macro="">
      <xdr:nvCxnSpPr>
        <xdr:cNvPr id="55" name="直線コネクタ 54"/>
        <xdr:cNvCxnSpPr/>
      </xdr:nvCxnSpPr>
      <xdr:spPr bwMode="auto">
        <a:xfrm flipV="1">
          <a:off x="4305300" y="3075951"/>
          <a:ext cx="698500" cy="64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7225</xdr:rowOff>
    </xdr:from>
    <xdr:to>
      <xdr:col>22</xdr:col>
      <xdr:colOff>114300</xdr:colOff>
      <xdr:row>18</xdr:row>
      <xdr:rowOff>103432</xdr:rowOff>
    </xdr:to>
    <xdr:cxnSp macro="">
      <xdr:nvCxnSpPr>
        <xdr:cNvPr id="58" name="直線コネクタ 57"/>
        <xdr:cNvCxnSpPr/>
      </xdr:nvCxnSpPr>
      <xdr:spPr bwMode="auto">
        <a:xfrm flipV="1">
          <a:off x="3606800" y="3140950"/>
          <a:ext cx="698500" cy="96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66878</xdr:rowOff>
    </xdr:from>
    <xdr:to>
      <xdr:col>18</xdr:col>
      <xdr:colOff>177800</xdr:colOff>
      <xdr:row>18</xdr:row>
      <xdr:rowOff>103432</xdr:rowOff>
    </xdr:to>
    <xdr:cxnSp macro="">
      <xdr:nvCxnSpPr>
        <xdr:cNvPr id="61" name="直線コネクタ 60"/>
        <xdr:cNvCxnSpPr/>
      </xdr:nvCxnSpPr>
      <xdr:spPr bwMode="auto">
        <a:xfrm>
          <a:off x="2908300" y="3200603"/>
          <a:ext cx="698500" cy="36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129148</xdr:rowOff>
    </xdr:from>
    <xdr:to>
      <xdr:col>19</xdr:col>
      <xdr:colOff>38100</xdr:colOff>
      <xdr:row>18</xdr:row>
      <xdr:rowOff>59298</xdr:rowOff>
    </xdr:to>
    <xdr:sp macro="" textlink="">
      <xdr:nvSpPr>
        <xdr:cNvPr id="62" name="フローチャート: 判断 61"/>
        <xdr:cNvSpPr/>
      </xdr:nvSpPr>
      <xdr:spPr bwMode="auto">
        <a:xfrm>
          <a:off x="3556000" y="309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69475</xdr:rowOff>
    </xdr:from>
    <xdr:ext cx="762000" cy="259045"/>
    <xdr:sp macro="" textlink="">
      <xdr:nvSpPr>
        <xdr:cNvPr id="63" name="テキスト ボックス 62"/>
        <xdr:cNvSpPr txBox="1"/>
      </xdr:nvSpPr>
      <xdr:spPr>
        <a:xfrm>
          <a:off x="3225800" y="286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146827</xdr:rowOff>
    </xdr:from>
    <xdr:to>
      <xdr:col>15</xdr:col>
      <xdr:colOff>101600</xdr:colOff>
      <xdr:row>18</xdr:row>
      <xdr:rowOff>76977</xdr:rowOff>
    </xdr:to>
    <xdr:sp macro="" textlink="">
      <xdr:nvSpPr>
        <xdr:cNvPr id="64" name="フローチャート: 判断 63"/>
        <xdr:cNvSpPr/>
      </xdr:nvSpPr>
      <xdr:spPr bwMode="auto">
        <a:xfrm>
          <a:off x="2857500" y="3109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87154</xdr:rowOff>
    </xdr:from>
    <xdr:ext cx="762000" cy="259045"/>
    <xdr:sp macro="" textlink="">
      <xdr:nvSpPr>
        <xdr:cNvPr id="65" name="テキスト ボックス 64"/>
        <xdr:cNvSpPr txBox="1"/>
      </xdr:nvSpPr>
      <xdr:spPr>
        <a:xfrm>
          <a:off x="2527300" y="287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25581</xdr:rowOff>
    </xdr:from>
    <xdr:to>
      <xdr:col>29</xdr:col>
      <xdr:colOff>177800</xdr:colOff>
      <xdr:row>17</xdr:row>
      <xdr:rowOff>127181</xdr:rowOff>
    </xdr:to>
    <xdr:sp macro="" textlink="">
      <xdr:nvSpPr>
        <xdr:cNvPr id="71" name="楕円 70"/>
        <xdr:cNvSpPr/>
      </xdr:nvSpPr>
      <xdr:spPr bwMode="auto">
        <a:xfrm>
          <a:off x="5600700" y="2987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169108</xdr:rowOff>
    </xdr:from>
    <xdr:ext cx="762000" cy="259045"/>
    <xdr:sp macro="" textlink="">
      <xdr:nvSpPr>
        <xdr:cNvPr id="72" name="人口1人当たり決算額の推移該当値テキスト130"/>
        <xdr:cNvSpPr txBox="1"/>
      </xdr:nvSpPr>
      <xdr:spPr>
        <a:xfrm>
          <a:off x="5740400" y="295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62876</xdr:rowOff>
    </xdr:from>
    <xdr:to>
      <xdr:col>26</xdr:col>
      <xdr:colOff>101600</xdr:colOff>
      <xdr:row>17</xdr:row>
      <xdr:rowOff>164476</xdr:rowOff>
    </xdr:to>
    <xdr:sp macro="" textlink="">
      <xdr:nvSpPr>
        <xdr:cNvPr id="73" name="楕円 72"/>
        <xdr:cNvSpPr/>
      </xdr:nvSpPr>
      <xdr:spPr bwMode="auto">
        <a:xfrm>
          <a:off x="4953000" y="3025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149253</xdr:rowOff>
    </xdr:from>
    <xdr:ext cx="736600" cy="259045"/>
    <xdr:sp macro="" textlink="">
      <xdr:nvSpPr>
        <xdr:cNvPr id="74" name="テキスト ボックス 73"/>
        <xdr:cNvSpPr txBox="1"/>
      </xdr:nvSpPr>
      <xdr:spPr>
        <a:xfrm>
          <a:off x="4622800" y="311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127875</xdr:rowOff>
    </xdr:from>
    <xdr:to>
      <xdr:col>22</xdr:col>
      <xdr:colOff>165100</xdr:colOff>
      <xdr:row>18</xdr:row>
      <xdr:rowOff>58025</xdr:rowOff>
    </xdr:to>
    <xdr:sp macro="" textlink="">
      <xdr:nvSpPr>
        <xdr:cNvPr id="75" name="楕円 74"/>
        <xdr:cNvSpPr/>
      </xdr:nvSpPr>
      <xdr:spPr bwMode="auto">
        <a:xfrm>
          <a:off x="4254500" y="3090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42802</xdr:rowOff>
    </xdr:from>
    <xdr:ext cx="762000" cy="259045"/>
    <xdr:sp macro="" textlink="">
      <xdr:nvSpPr>
        <xdr:cNvPr id="76" name="テキスト ボックス 75"/>
        <xdr:cNvSpPr txBox="1"/>
      </xdr:nvSpPr>
      <xdr:spPr>
        <a:xfrm>
          <a:off x="3924300" y="31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52632</xdr:rowOff>
    </xdr:from>
    <xdr:to>
      <xdr:col>19</xdr:col>
      <xdr:colOff>38100</xdr:colOff>
      <xdr:row>18</xdr:row>
      <xdr:rowOff>154232</xdr:rowOff>
    </xdr:to>
    <xdr:sp macro="" textlink="">
      <xdr:nvSpPr>
        <xdr:cNvPr id="77" name="楕円 76"/>
        <xdr:cNvSpPr/>
      </xdr:nvSpPr>
      <xdr:spPr bwMode="auto">
        <a:xfrm>
          <a:off x="3556000" y="3186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139009</xdr:rowOff>
    </xdr:from>
    <xdr:ext cx="762000" cy="259045"/>
    <xdr:sp macro="" textlink="">
      <xdr:nvSpPr>
        <xdr:cNvPr id="78" name="テキスト ボックス 77"/>
        <xdr:cNvSpPr txBox="1"/>
      </xdr:nvSpPr>
      <xdr:spPr>
        <a:xfrm>
          <a:off x="3225800" y="327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16078</xdr:rowOff>
    </xdr:from>
    <xdr:to>
      <xdr:col>15</xdr:col>
      <xdr:colOff>101600</xdr:colOff>
      <xdr:row>18</xdr:row>
      <xdr:rowOff>117678</xdr:rowOff>
    </xdr:to>
    <xdr:sp macro="" textlink="">
      <xdr:nvSpPr>
        <xdr:cNvPr id="79" name="楕円 78"/>
        <xdr:cNvSpPr/>
      </xdr:nvSpPr>
      <xdr:spPr bwMode="auto">
        <a:xfrm>
          <a:off x="2857500" y="3149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102455</xdr:rowOff>
    </xdr:from>
    <xdr:ext cx="762000" cy="259045"/>
    <xdr:sp macro="" textlink="">
      <xdr:nvSpPr>
        <xdr:cNvPr id="80" name="テキスト ボックス 79"/>
        <xdr:cNvSpPr txBox="1"/>
      </xdr:nvSpPr>
      <xdr:spPr>
        <a:xfrm>
          <a:off x="2527300" y="323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101949</xdr:rowOff>
    </xdr:from>
    <xdr:to>
      <xdr:col>29</xdr:col>
      <xdr:colOff>127000</xdr:colOff>
      <xdr:row>38</xdr:row>
      <xdr:rowOff>105260</xdr:rowOff>
    </xdr:to>
    <xdr:cxnSp macro="">
      <xdr:nvCxnSpPr>
        <xdr:cNvPr id="116" name="直線コネクタ 115"/>
        <xdr:cNvCxnSpPr/>
      </xdr:nvCxnSpPr>
      <xdr:spPr bwMode="auto">
        <a:xfrm flipV="1">
          <a:off x="5003800" y="7569549"/>
          <a:ext cx="647700" cy="3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105260</xdr:rowOff>
    </xdr:from>
    <xdr:to>
      <xdr:col>26</xdr:col>
      <xdr:colOff>50800</xdr:colOff>
      <xdr:row>38</xdr:row>
      <xdr:rowOff>112716</xdr:rowOff>
    </xdr:to>
    <xdr:cxnSp macro="">
      <xdr:nvCxnSpPr>
        <xdr:cNvPr id="119" name="直線コネクタ 118"/>
        <xdr:cNvCxnSpPr/>
      </xdr:nvCxnSpPr>
      <xdr:spPr bwMode="auto">
        <a:xfrm flipV="1">
          <a:off x="4305300" y="7572860"/>
          <a:ext cx="698500" cy="7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112661</xdr:rowOff>
    </xdr:from>
    <xdr:to>
      <xdr:col>22</xdr:col>
      <xdr:colOff>114300</xdr:colOff>
      <xdr:row>38</xdr:row>
      <xdr:rowOff>112716</xdr:rowOff>
    </xdr:to>
    <xdr:cxnSp macro="">
      <xdr:nvCxnSpPr>
        <xdr:cNvPr id="122" name="直線コネクタ 121"/>
        <xdr:cNvCxnSpPr/>
      </xdr:nvCxnSpPr>
      <xdr:spPr bwMode="auto">
        <a:xfrm>
          <a:off x="3606800" y="7580261"/>
          <a:ext cx="698500" cy="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112661</xdr:rowOff>
    </xdr:from>
    <xdr:to>
      <xdr:col>18</xdr:col>
      <xdr:colOff>177800</xdr:colOff>
      <xdr:row>38</xdr:row>
      <xdr:rowOff>120596</xdr:rowOff>
    </xdr:to>
    <xdr:cxnSp macro="">
      <xdr:nvCxnSpPr>
        <xdr:cNvPr id="125" name="直線コネクタ 124"/>
        <xdr:cNvCxnSpPr/>
      </xdr:nvCxnSpPr>
      <xdr:spPr bwMode="auto">
        <a:xfrm flipV="1">
          <a:off x="2908300" y="7580261"/>
          <a:ext cx="698500" cy="7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17293</xdr:rowOff>
    </xdr:from>
    <xdr:to>
      <xdr:col>19</xdr:col>
      <xdr:colOff>38100</xdr:colOff>
      <xdr:row>38</xdr:row>
      <xdr:rowOff>118893</xdr:rowOff>
    </xdr:to>
    <xdr:sp macro="" textlink="">
      <xdr:nvSpPr>
        <xdr:cNvPr id="126" name="フローチャート: 判断 125"/>
        <xdr:cNvSpPr/>
      </xdr:nvSpPr>
      <xdr:spPr bwMode="auto">
        <a:xfrm>
          <a:off x="3556000" y="7484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129070</xdr:rowOff>
    </xdr:from>
    <xdr:ext cx="762000" cy="259045"/>
    <xdr:sp macro="" textlink="">
      <xdr:nvSpPr>
        <xdr:cNvPr id="127" name="テキスト ボックス 126"/>
        <xdr:cNvSpPr txBox="1"/>
      </xdr:nvSpPr>
      <xdr:spPr>
        <a:xfrm>
          <a:off x="3225800" y="725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19409</xdr:rowOff>
    </xdr:from>
    <xdr:to>
      <xdr:col>15</xdr:col>
      <xdr:colOff>101600</xdr:colOff>
      <xdr:row>38</xdr:row>
      <xdr:rowOff>121009</xdr:rowOff>
    </xdr:to>
    <xdr:sp macro="" textlink="">
      <xdr:nvSpPr>
        <xdr:cNvPr id="128" name="フローチャート: 判断 127"/>
        <xdr:cNvSpPr/>
      </xdr:nvSpPr>
      <xdr:spPr bwMode="auto">
        <a:xfrm>
          <a:off x="2857500" y="7487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131186</xdr:rowOff>
    </xdr:from>
    <xdr:ext cx="762000" cy="259045"/>
    <xdr:sp macro="" textlink="">
      <xdr:nvSpPr>
        <xdr:cNvPr id="129" name="テキスト ボックス 128"/>
        <xdr:cNvSpPr txBox="1"/>
      </xdr:nvSpPr>
      <xdr:spPr>
        <a:xfrm>
          <a:off x="2527300" y="725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51149</xdr:rowOff>
    </xdr:from>
    <xdr:to>
      <xdr:col>29</xdr:col>
      <xdr:colOff>177800</xdr:colOff>
      <xdr:row>38</xdr:row>
      <xdr:rowOff>152749</xdr:rowOff>
    </xdr:to>
    <xdr:sp macro="" textlink="">
      <xdr:nvSpPr>
        <xdr:cNvPr id="135" name="楕円 134"/>
        <xdr:cNvSpPr/>
      </xdr:nvSpPr>
      <xdr:spPr bwMode="auto">
        <a:xfrm>
          <a:off x="5600700" y="7518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302762</xdr:rowOff>
    </xdr:from>
    <xdr:ext cx="762000" cy="259045"/>
    <xdr:sp macro="" textlink="">
      <xdr:nvSpPr>
        <xdr:cNvPr id="136" name="人口1人当たり決算額の推移該当値テキスト445"/>
        <xdr:cNvSpPr txBox="1"/>
      </xdr:nvSpPr>
      <xdr:spPr>
        <a:xfrm>
          <a:off x="5740400" y="742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54460</xdr:rowOff>
    </xdr:from>
    <xdr:to>
      <xdr:col>26</xdr:col>
      <xdr:colOff>101600</xdr:colOff>
      <xdr:row>38</xdr:row>
      <xdr:rowOff>156060</xdr:rowOff>
    </xdr:to>
    <xdr:sp macro="" textlink="">
      <xdr:nvSpPr>
        <xdr:cNvPr id="137" name="楕円 136"/>
        <xdr:cNvSpPr/>
      </xdr:nvSpPr>
      <xdr:spPr bwMode="auto">
        <a:xfrm>
          <a:off x="4953000" y="7522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140837</xdr:rowOff>
    </xdr:from>
    <xdr:ext cx="736600" cy="259045"/>
    <xdr:sp macro="" textlink="">
      <xdr:nvSpPr>
        <xdr:cNvPr id="138" name="テキスト ボックス 137"/>
        <xdr:cNvSpPr txBox="1"/>
      </xdr:nvSpPr>
      <xdr:spPr>
        <a:xfrm>
          <a:off x="4622800" y="7608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61916</xdr:rowOff>
    </xdr:from>
    <xdr:to>
      <xdr:col>22</xdr:col>
      <xdr:colOff>165100</xdr:colOff>
      <xdr:row>38</xdr:row>
      <xdr:rowOff>163516</xdr:rowOff>
    </xdr:to>
    <xdr:sp macro="" textlink="">
      <xdr:nvSpPr>
        <xdr:cNvPr id="139" name="楕円 138"/>
        <xdr:cNvSpPr/>
      </xdr:nvSpPr>
      <xdr:spPr bwMode="auto">
        <a:xfrm>
          <a:off x="4254500" y="7529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148293</xdr:rowOff>
    </xdr:from>
    <xdr:ext cx="762000" cy="259045"/>
    <xdr:sp macro="" textlink="">
      <xdr:nvSpPr>
        <xdr:cNvPr id="140" name="テキスト ボックス 139"/>
        <xdr:cNvSpPr txBox="1"/>
      </xdr:nvSpPr>
      <xdr:spPr>
        <a:xfrm>
          <a:off x="3924300" y="761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61861</xdr:rowOff>
    </xdr:from>
    <xdr:to>
      <xdr:col>19</xdr:col>
      <xdr:colOff>38100</xdr:colOff>
      <xdr:row>38</xdr:row>
      <xdr:rowOff>163461</xdr:rowOff>
    </xdr:to>
    <xdr:sp macro="" textlink="">
      <xdr:nvSpPr>
        <xdr:cNvPr id="141" name="楕円 140"/>
        <xdr:cNvSpPr/>
      </xdr:nvSpPr>
      <xdr:spPr bwMode="auto">
        <a:xfrm>
          <a:off x="3556000" y="7529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148238</xdr:rowOff>
    </xdr:from>
    <xdr:ext cx="762000" cy="259045"/>
    <xdr:sp macro="" textlink="">
      <xdr:nvSpPr>
        <xdr:cNvPr id="142" name="テキスト ボックス 141"/>
        <xdr:cNvSpPr txBox="1"/>
      </xdr:nvSpPr>
      <xdr:spPr>
        <a:xfrm>
          <a:off x="3225800" y="76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69796</xdr:rowOff>
    </xdr:from>
    <xdr:to>
      <xdr:col>15</xdr:col>
      <xdr:colOff>101600</xdr:colOff>
      <xdr:row>38</xdr:row>
      <xdr:rowOff>171396</xdr:rowOff>
    </xdr:to>
    <xdr:sp macro="" textlink="">
      <xdr:nvSpPr>
        <xdr:cNvPr id="143" name="楕円 142"/>
        <xdr:cNvSpPr/>
      </xdr:nvSpPr>
      <xdr:spPr bwMode="auto">
        <a:xfrm>
          <a:off x="2857500" y="7537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156173</xdr:rowOff>
    </xdr:from>
    <xdr:ext cx="762000" cy="259045"/>
    <xdr:sp macro="" textlink="">
      <xdr:nvSpPr>
        <xdr:cNvPr id="144" name="テキスト ボックス 143"/>
        <xdr:cNvSpPr txBox="1"/>
      </xdr:nvSpPr>
      <xdr:spPr>
        <a:xfrm>
          <a:off x="2527300" y="762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27,900
27,570
152.86
20,298,349
18,717,339
1,359,149
10,807,778
18,435,711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83780</xdr:rowOff>
    </xdr:from>
    <xdr:to>
      <xdr:col>24</xdr:col>
      <xdr:colOff>63500</xdr:colOff>
      <xdr:row>37</xdr:row>
      <xdr:rowOff>90148</xdr:rowOff>
    </xdr:to>
    <xdr:cxnSp macro="">
      <xdr:nvCxnSpPr>
        <xdr:cNvPr id="63" name="直線コネクタ 62"/>
        <xdr:cNvCxnSpPr/>
      </xdr:nvCxnSpPr>
      <xdr:spPr>
        <a:xfrm flipV="1">
          <a:off x="3797300" y="6427430"/>
          <a:ext cx="8382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90148</xdr:rowOff>
    </xdr:from>
    <xdr:to>
      <xdr:col>19</xdr:col>
      <xdr:colOff>177800</xdr:colOff>
      <xdr:row>37</xdr:row>
      <xdr:rowOff>131547</xdr:rowOff>
    </xdr:to>
    <xdr:cxnSp macro="">
      <xdr:nvCxnSpPr>
        <xdr:cNvPr id="66" name="直線コネクタ 65"/>
        <xdr:cNvCxnSpPr/>
      </xdr:nvCxnSpPr>
      <xdr:spPr>
        <a:xfrm flipV="1">
          <a:off x="2908300" y="6433798"/>
          <a:ext cx="8890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131547</xdr:rowOff>
    </xdr:from>
    <xdr:to>
      <xdr:col>15</xdr:col>
      <xdr:colOff>50800</xdr:colOff>
      <xdr:row>37</xdr:row>
      <xdr:rowOff>159393</xdr:rowOff>
    </xdr:to>
    <xdr:cxnSp macro="">
      <xdr:nvCxnSpPr>
        <xdr:cNvPr id="69" name="直線コネクタ 68"/>
        <xdr:cNvCxnSpPr/>
      </xdr:nvCxnSpPr>
      <xdr:spPr>
        <a:xfrm flipV="1">
          <a:off x="2019300" y="6475197"/>
          <a:ext cx="889000" cy="2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159393</xdr:rowOff>
    </xdr:from>
    <xdr:to>
      <xdr:col>10</xdr:col>
      <xdr:colOff>114300</xdr:colOff>
      <xdr:row>38</xdr:row>
      <xdr:rowOff>77684</xdr:rowOff>
    </xdr:to>
    <xdr:cxnSp macro="">
      <xdr:nvCxnSpPr>
        <xdr:cNvPr id="72" name="直線コネクタ 71"/>
        <xdr:cNvCxnSpPr/>
      </xdr:nvCxnSpPr>
      <xdr:spPr>
        <a:xfrm flipV="1">
          <a:off x="1130300" y="6503043"/>
          <a:ext cx="889000" cy="8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16837</xdr:rowOff>
    </xdr:from>
    <xdr:to>
      <xdr:col>10</xdr:col>
      <xdr:colOff>165100</xdr:colOff>
      <xdr:row>37</xdr:row>
      <xdr:rowOff>118437</xdr:rowOff>
    </xdr:to>
    <xdr:sp macro="" textlink="">
      <xdr:nvSpPr>
        <xdr:cNvPr id="73" name="フローチャート: 判断 72"/>
        <xdr:cNvSpPr/>
      </xdr:nvSpPr>
      <xdr:spPr>
        <a:xfrm>
          <a:off x="1968500" y="636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134964</xdr:rowOff>
    </xdr:from>
    <xdr:ext cx="534377" cy="259045"/>
    <xdr:sp macro="" textlink="">
      <xdr:nvSpPr>
        <xdr:cNvPr id="74" name="テキスト ボックス 73"/>
        <xdr:cNvSpPr txBox="1"/>
      </xdr:nvSpPr>
      <xdr:spPr>
        <a:xfrm>
          <a:off x="1752111" y="61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98011</xdr:rowOff>
    </xdr:from>
    <xdr:to>
      <xdr:col>6</xdr:col>
      <xdr:colOff>38100</xdr:colOff>
      <xdr:row>38</xdr:row>
      <xdr:rowOff>28161</xdr:rowOff>
    </xdr:to>
    <xdr:sp macro="" textlink="">
      <xdr:nvSpPr>
        <xdr:cNvPr id="75" name="フローチャート: 判断 74"/>
        <xdr:cNvSpPr/>
      </xdr:nvSpPr>
      <xdr:spPr>
        <a:xfrm>
          <a:off x="1079500" y="644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44688</xdr:rowOff>
    </xdr:from>
    <xdr:ext cx="534377" cy="259045"/>
    <xdr:sp macro="" textlink="">
      <xdr:nvSpPr>
        <xdr:cNvPr id="76" name="テキスト ボックス 75"/>
        <xdr:cNvSpPr txBox="1"/>
      </xdr:nvSpPr>
      <xdr:spPr>
        <a:xfrm>
          <a:off x="863111" y="62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32980</xdr:rowOff>
    </xdr:from>
    <xdr:to>
      <xdr:col>24</xdr:col>
      <xdr:colOff>114300</xdr:colOff>
      <xdr:row>37</xdr:row>
      <xdr:rowOff>134580</xdr:rowOff>
    </xdr:to>
    <xdr:sp macro="" textlink="">
      <xdr:nvSpPr>
        <xdr:cNvPr id="82" name="楕円 81"/>
        <xdr:cNvSpPr/>
      </xdr:nvSpPr>
      <xdr:spPr>
        <a:xfrm>
          <a:off x="4584700" y="63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11407</xdr:rowOff>
    </xdr:from>
    <xdr:ext cx="534377" cy="259045"/>
    <xdr:sp macro="" textlink="">
      <xdr:nvSpPr>
        <xdr:cNvPr id="83" name="人件費該当値テキスト"/>
        <xdr:cNvSpPr txBox="1"/>
      </xdr:nvSpPr>
      <xdr:spPr>
        <a:xfrm>
          <a:off x="4686300" y="635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39348</xdr:rowOff>
    </xdr:from>
    <xdr:to>
      <xdr:col>20</xdr:col>
      <xdr:colOff>38100</xdr:colOff>
      <xdr:row>37</xdr:row>
      <xdr:rowOff>140948</xdr:rowOff>
    </xdr:to>
    <xdr:sp macro="" textlink="">
      <xdr:nvSpPr>
        <xdr:cNvPr id="84" name="楕円 83"/>
        <xdr:cNvSpPr/>
      </xdr:nvSpPr>
      <xdr:spPr>
        <a:xfrm>
          <a:off x="3746500" y="638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132075</xdr:rowOff>
    </xdr:from>
    <xdr:ext cx="534377" cy="259045"/>
    <xdr:sp macro="" textlink="">
      <xdr:nvSpPr>
        <xdr:cNvPr id="85" name="テキスト ボックス 84"/>
        <xdr:cNvSpPr txBox="1"/>
      </xdr:nvSpPr>
      <xdr:spPr>
        <a:xfrm>
          <a:off x="3530111" y="647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80747</xdr:rowOff>
    </xdr:from>
    <xdr:to>
      <xdr:col>15</xdr:col>
      <xdr:colOff>101600</xdr:colOff>
      <xdr:row>38</xdr:row>
      <xdr:rowOff>10897</xdr:rowOff>
    </xdr:to>
    <xdr:sp macro="" textlink="">
      <xdr:nvSpPr>
        <xdr:cNvPr id="86" name="楕円 85"/>
        <xdr:cNvSpPr/>
      </xdr:nvSpPr>
      <xdr:spPr>
        <a:xfrm>
          <a:off x="2857500" y="64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2023</xdr:rowOff>
    </xdr:from>
    <xdr:ext cx="534377" cy="259045"/>
    <xdr:sp macro="" textlink="">
      <xdr:nvSpPr>
        <xdr:cNvPr id="87" name="テキスト ボックス 86"/>
        <xdr:cNvSpPr txBox="1"/>
      </xdr:nvSpPr>
      <xdr:spPr>
        <a:xfrm>
          <a:off x="2641111" y="651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108592</xdr:rowOff>
    </xdr:from>
    <xdr:to>
      <xdr:col>10</xdr:col>
      <xdr:colOff>165100</xdr:colOff>
      <xdr:row>38</xdr:row>
      <xdr:rowOff>38742</xdr:rowOff>
    </xdr:to>
    <xdr:sp macro="" textlink="">
      <xdr:nvSpPr>
        <xdr:cNvPr id="88" name="楕円 87"/>
        <xdr:cNvSpPr/>
      </xdr:nvSpPr>
      <xdr:spPr>
        <a:xfrm>
          <a:off x="1968500" y="645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29870</xdr:rowOff>
    </xdr:from>
    <xdr:ext cx="534377" cy="259045"/>
    <xdr:sp macro="" textlink="">
      <xdr:nvSpPr>
        <xdr:cNvPr id="89" name="テキスト ボックス 88"/>
        <xdr:cNvSpPr txBox="1"/>
      </xdr:nvSpPr>
      <xdr:spPr>
        <a:xfrm>
          <a:off x="1752111" y="654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26884</xdr:rowOff>
    </xdr:from>
    <xdr:to>
      <xdr:col>6</xdr:col>
      <xdr:colOff>38100</xdr:colOff>
      <xdr:row>38</xdr:row>
      <xdr:rowOff>128484</xdr:rowOff>
    </xdr:to>
    <xdr:sp macro="" textlink="">
      <xdr:nvSpPr>
        <xdr:cNvPr id="90" name="楕円 89"/>
        <xdr:cNvSpPr/>
      </xdr:nvSpPr>
      <xdr:spPr>
        <a:xfrm>
          <a:off x="1079500" y="654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119611</xdr:rowOff>
    </xdr:from>
    <xdr:ext cx="534377" cy="259045"/>
    <xdr:sp macro="" textlink="">
      <xdr:nvSpPr>
        <xdr:cNvPr id="91" name="テキスト ボックス 90"/>
        <xdr:cNvSpPr txBox="1"/>
      </xdr:nvSpPr>
      <xdr:spPr>
        <a:xfrm>
          <a:off x="863111" y="66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31376</xdr:rowOff>
    </xdr:from>
    <xdr:to>
      <xdr:col>24</xdr:col>
      <xdr:colOff>63500</xdr:colOff>
      <xdr:row>58</xdr:row>
      <xdr:rowOff>40223</xdr:rowOff>
    </xdr:to>
    <xdr:cxnSp macro="">
      <xdr:nvCxnSpPr>
        <xdr:cNvPr id="120" name="直線コネクタ 119"/>
        <xdr:cNvCxnSpPr/>
      </xdr:nvCxnSpPr>
      <xdr:spPr>
        <a:xfrm>
          <a:off x="3797300" y="9975476"/>
          <a:ext cx="8382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31376</xdr:rowOff>
    </xdr:from>
    <xdr:to>
      <xdr:col>19</xdr:col>
      <xdr:colOff>177800</xdr:colOff>
      <xdr:row>58</xdr:row>
      <xdr:rowOff>43526</xdr:rowOff>
    </xdr:to>
    <xdr:cxnSp macro="">
      <xdr:nvCxnSpPr>
        <xdr:cNvPr id="123" name="直線コネクタ 122"/>
        <xdr:cNvCxnSpPr/>
      </xdr:nvCxnSpPr>
      <xdr:spPr>
        <a:xfrm flipV="1">
          <a:off x="2908300" y="9975476"/>
          <a:ext cx="889000" cy="1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43526</xdr:rowOff>
    </xdr:from>
    <xdr:to>
      <xdr:col>15</xdr:col>
      <xdr:colOff>50800</xdr:colOff>
      <xdr:row>58</xdr:row>
      <xdr:rowOff>47385</xdr:rowOff>
    </xdr:to>
    <xdr:cxnSp macro="">
      <xdr:nvCxnSpPr>
        <xdr:cNvPr id="126" name="直線コネクタ 125"/>
        <xdr:cNvCxnSpPr/>
      </xdr:nvCxnSpPr>
      <xdr:spPr>
        <a:xfrm flipV="1">
          <a:off x="2019300" y="9987626"/>
          <a:ext cx="8890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47385</xdr:rowOff>
    </xdr:from>
    <xdr:to>
      <xdr:col>10</xdr:col>
      <xdr:colOff>114300</xdr:colOff>
      <xdr:row>58</xdr:row>
      <xdr:rowOff>47919</xdr:rowOff>
    </xdr:to>
    <xdr:cxnSp macro="">
      <xdr:nvCxnSpPr>
        <xdr:cNvPr id="129" name="直線コネクタ 128"/>
        <xdr:cNvCxnSpPr/>
      </xdr:nvCxnSpPr>
      <xdr:spPr>
        <a:xfrm flipV="1">
          <a:off x="1130300" y="9991485"/>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167420</xdr:rowOff>
    </xdr:from>
    <xdr:to>
      <xdr:col>10</xdr:col>
      <xdr:colOff>165100</xdr:colOff>
      <xdr:row>58</xdr:row>
      <xdr:rowOff>97570</xdr:rowOff>
    </xdr:to>
    <xdr:sp macro="" textlink="">
      <xdr:nvSpPr>
        <xdr:cNvPr id="130" name="フローチャート: 判断 129"/>
        <xdr:cNvSpPr/>
      </xdr:nvSpPr>
      <xdr:spPr>
        <a:xfrm>
          <a:off x="1968500" y="99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114097</xdr:rowOff>
    </xdr:from>
    <xdr:ext cx="534377" cy="259045"/>
    <xdr:sp macro="" textlink="">
      <xdr:nvSpPr>
        <xdr:cNvPr id="131" name="テキスト ボックス 130"/>
        <xdr:cNvSpPr txBox="1"/>
      </xdr:nvSpPr>
      <xdr:spPr>
        <a:xfrm>
          <a:off x="1752111" y="971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170562</xdr:rowOff>
    </xdr:from>
    <xdr:to>
      <xdr:col>6</xdr:col>
      <xdr:colOff>38100</xdr:colOff>
      <xdr:row>58</xdr:row>
      <xdr:rowOff>100712</xdr:rowOff>
    </xdr:to>
    <xdr:sp macro="" textlink="">
      <xdr:nvSpPr>
        <xdr:cNvPr id="132" name="フローチャート: 判断 131"/>
        <xdr:cNvSpPr/>
      </xdr:nvSpPr>
      <xdr:spPr>
        <a:xfrm>
          <a:off x="1079500" y="994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91839</xdr:rowOff>
    </xdr:from>
    <xdr:ext cx="534377" cy="259045"/>
    <xdr:sp macro="" textlink="">
      <xdr:nvSpPr>
        <xdr:cNvPr id="133" name="テキスト ボックス 132"/>
        <xdr:cNvSpPr txBox="1"/>
      </xdr:nvSpPr>
      <xdr:spPr>
        <a:xfrm>
          <a:off x="863111" y="1003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160873</xdr:rowOff>
    </xdr:from>
    <xdr:to>
      <xdr:col>24</xdr:col>
      <xdr:colOff>114300</xdr:colOff>
      <xdr:row>58</xdr:row>
      <xdr:rowOff>91023</xdr:rowOff>
    </xdr:to>
    <xdr:sp macro="" textlink="">
      <xdr:nvSpPr>
        <xdr:cNvPr id="139" name="楕円 138"/>
        <xdr:cNvSpPr/>
      </xdr:nvSpPr>
      <xdr:spPr>
        <a:xfrm>
          <a:off x="4584700" y="99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116048</xdr:rowOff>
    </xdr:from>
    <xdr:ext cx="534377" cy="259045"/>
    <xdr:sp macro="" textlink="">
      <xdr:nvSpPr>
        <xdr:cNvPr id="140" name="物件費該当値テキスト"/>
        <xdr:cNvSpPr txBox="1"/>
      </xdr:nvSpPr>
      <xdr:spPr>
        <a:xfrm>
          <a:off x="4686300" y="988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152026</xdr:rowOff>
    </xdr:from>
    <xdr:to>
      <xdr:col>20</xdr:col>
      <xdr:colOff>38100</xdr:colOff>
      <xdr:row>58</xdr:row>
      <xdr:rowOff>82176</xdr:rowOff>
    </xdr:to>
    <xdr:sp macro="" textlink="">
      <xdr:nvSpPr>
        <xdr:cNvPr id="141" name="楕円 140"/>
        <xdr:cNvSpPr/>
      </xdr:nvSpPr>
      <xdr:spPr>
        <a:xfrm>
          <a:off x="3746500" y="99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73303</xdr:rowOff>
    </xdr:from>
    <xdr:ext cx="534377" cy="259045"/>
    <xdr:sp macro="" textlink="">
      <xdr:nvSpPr>
        <xdr:cNvPr id="142" name="テキスト ボックス 141"/>
        <xdr:cNvSpPr txBox="1"/>
      </xdr:nvSpPr>
      <xdr:spPr>
        <a:xfrm>
          <a:off x="3530111" y="1001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164176</xdr:rowOff>
    </xdr:from>
    <xdr:to>
      <xdr:col>15</xdr:col>
      <xdr:colOff>101600</xdr:colOff>
      <xdr:row>58</xdr:row>
      <xdr:rowOff>94326</xdr:rowOff>
    </xdr:to>
    <xdr:sp macro="" textlink="">
      <xdr:nvSpPr>
        <xdr:cNvPr id="143" name="楕円 142"/>
        <xdr:cNvSpPr/>
      </xdr:nvSpPr>
      <xdr:spPr>
        <a:xfrm>
          <a:off x="2857500" y="993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85453</xdr:rowOff>
    </xdr:from>
    <xdr:ext cx="534377" cy="259045"/>
    <xdr:sp macro="" textlink="">
      <xdr:nvSpPr>
        <xdr:cNvPr id="144" name="テキスト ボックス 143"/>
        <xdr:cNvSpPr txBox="1"/>
      </xdr:nvSpPr>
      <xdr:spPr>
        <a:xfrm>
          <a:off x="2641111" y="1002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168035</xdr:rowOff>
    </xdr:from>
    <xdr:to>
      <xdr:col>10</xdr:col>
      <xdr:colOff>165100</xdr:colOff>
      <xdr:row>58</xdr:row>
      <xdr:rowOff>98185</xdr:rowOff>
    </xdr:to>
    <xdr:sp macro="" textlink="">
      <xdr:nvSpPr>
        <xdr:cNvPr id="145" name="楕円 144"/>
        <xdr:cNvSpPr/>
      </xdr:nvSpPr>
      <xdr:spPr>
        <a:xfrm>
          <a:off x="1968500" y="99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89312</xdr:rowOff>
    </xdr:from>
    <xdr:ext cx="534377" cy="259045"/>
    <xdr:sp macro="" textlink="">
      <xdr:nvSpPr>
        <xdr:cNvPr id="146" name="テキスト ボックス 145"/>
        <xdr:cNvSpPr txBox="1"/>
      </xdr:nvSpPr>
      <xdr:spPr>
        <a:xfrm>
          <a:off x="1752111" y="1003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168569</xdr:rowOff>
    </xdr:from>
    <xdr:to>
      <xdr:col>6</xdr:col>
      <xdr:colOff>38100</xdr:colOff>
      <xdr:row>58</xdr:row>
      <xdr:rowOff>98719</xdr:rowOff>
    </xdr:to>
    <xdr:sp macro="" textlink="">
      <xdr:nvSpPr>
        <xdr:cNvPr id="147" name="楕円 146"/>
        <xdr:cNvSpPr/>
      </xdr:nvSpPr>
      <xdr:spPr>
        <a:xfrm>
          <a:off x="1079500" y="994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115246</xdr:rowOff>
    </xdr:from>
    <xdr:ext cx="534377" cy="259045"/>
    <xdr:sp macro="" textlink="">
      <xdr:nvSpPr>
        <xdr:cNvPr id="148" name="テキスト ボックス 147"/>
        <xdr:cNvSpPr txBox="1"/>
      </xdr:nvSpPr>
      <xdr:spPr>
        <a:xfrm>
          <a:off x="863111" y="971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103639</xdr:rowOff>
    </xdr:from>
    <xdr:to>
      <xdr:col>24</xdr:col>
      <xdr:colOff>63500</xdr:colOff>
      <xdr:row>78</xdr:row>
      <xdr:rowOff>117411</xdr:rowOff>
    </xdr:to>
    <xdr:cxnSp macro="">
      <xdr:nvCxnSpPr>
        <xdr:cNvPr id="177" name="直線コネクタ 176"/>
        <xdr:cNvCxnSpPr/>
      </xdr:nvCxnSpPr>
      <xdr:spPr>
        <a:xfrm flipV="1">
          <a:off x="3797300" y="13476739"/>
          <a:ext cx="838200" cy="1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103905</xdr:rowOff>
    </xdr:from>
    <xdr:to>
      <xdr:col>19</xdr:col>
      <xdr:colOff>177800</xdr:colOff>
      <xdr:row>78</xdr:row>
      <xdr:rowOff>117411</xdr:rowOff>
    </xdr:to>
    <xdr:cxnSp macro="">
      <xdr:nvCxnSpPr>
        <xdr:cNvPr id="180" name="直線コネクタ 179"/>
        <xdr:cNvCxnSpPr/>
      </xdr:nvCxnSpPr>
      <xdr:spPr>
        <a:xfrm>
          <a:off x="2908300" y="13477005"/>
          <a:ext cx="889000" cy="1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103905</xdr:rowOff>
    </xdr:from>
    <xdr:to>
      <xdr:col>15</xdr:col>
      <xdr:colOff>50800</xdr:colOff>
      <xdr:row>78</xdr:row>
      <xdr:rowOff>113734</xdr:rowOff>
    </xdr:to>
    <xdr:cxnSp macro="">
      <xdr:nvCxnSpPr>
        <xdr:cNvPr id="183" name="直線コネクタ 182"/>
        <xdr:cNvCxnSpPr/>
      </xdr:nvCxnSpPr>
      <xdr:spPr>
        <a:xfrm flipV="1">
          <a:off x="2019300" y="13477005"/>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66396</xdr:rowOff>
    </xdr:from>
    <xdr:to>
      <xdr:col>10</xdr:col>
      <xdr:colOff>114300</xdr:colOff>
      <xdr:row>78</xdr:row>
      <xdr:rowOff>113734</xdr:rowOff>
    </xdr:to>
    <xdr:cxnSp macro="">
      <xdr:nvCxnSpPr>
        <xdr:cNvPr id="186" name="直線コネクタ 185"/>
        <xdr:cNvCxnSpPr/>
      </xdr:nvCxnSpPr>
      <xdr:spPr>
        <a:xfrm>
          <a:off x="1130300" y="13439496"/>
          <a:ext cx="889000" cy="4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149631</xdr:rowOff>
    </xdr:from>
    <xdr:to>
      <xdr:col>10</xdr:col>
      <xdr:colOff>165100</xdr:colOff>
      <xdr:row>78</xdr:row>
      <xdr:rowOff>79781</xdr:rowOff>
    </xdr:to>
    <xdr:sp macro="" textlink="">
      <xdr:nvSpPr>
        <xdr:cNvPr id="187" name="フローチャート: 判断 186"/>
        <xdr:cNvSpPr/>
      </xdr:nvSpPr>
      <xdr:spPr>
        <a:xfrm>
          <a:off x="1968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96308</xdr:rowOff>
    </xdr:from>
    <xdr:ext cx="469744" cy="259045"/>
    <xdr:sp macro="" textlink="">
      <xdr:nvSpPr>
        <xdr:cNvPr id="188" name="テキスト ボックス 187"/>
        <xdr:cNvSpPr txBox="1"/>
      </xdr:nvSpPr>
      <xdr:spPr>
        <a:xfrm>
          <a:off x="1784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44608</xdr:rowOff>
    </xdr:from>
    <xdr:to>
      <xdr:col>6</xdr:col>
      <xdr:colOff>38100</xdr:colOff>
      <xdr:row>78</xdr:row>
      <xdr:rowOff>146208</xdr:rowOff>
    </xdr:to>
    <xdr:sp macro="" textlink="">
      <xdr:nvSpPr>
        <xdr:cNvPr id="189" name="フローチャート: 判断 188"/>
        <xdr:cNvSpPr/>
      </xdr:nvSpPr>
      <xdr:spPr>
        <a:xfrm>
          <a:off x="1079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137335</xdr:rowOff>
    </xdr:from>
    <xdr:ext cx="469744" cy="259045"/>
    <xdr:sp macro="" textlink="">
      <xdr:nvSpPr>
        <xdr:cNvPr id="190" name="テキスト ボックス 189"/>
        <xdr:cNvSpPr txBox="1"/>
      </xdr:nvSpPr>
      <xdr:spPr>
        <a:xfrm>
          <a:off x="895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52839</xdr:rowOff>
    </xdr:from>
    <xdr:to>
      <xdr:col>24</xdr:col>
      <xdr:colOff>114300</xdr:colOff>
      <xdr:row>78</xdr:row>
      <xdr:rowOff>154439</xdr:rowOff>
    </xdr:to>
    <xdr:sp macro="" textlink="">
      <xdr:nvSpPr>
        <xdr:cNvPr id="196" name="楕円 195"/>
        <xdr:cNvSpPr/>
      </xdr:nvSpPr>
      <xdr:spPr>
        <a:xfrm>
          <a:off x="4584700" y="1342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139216</xdr:rowOff>
    </xdr:from>
    <xdr:ext cx="469744" cy="259045"/>
    <xdr:sp macro="" textlink="">
      <xdr:nvSpPr>
        <xdr:cNvPr id="197" name="維持補修費該当値テキスト"/>
        <xdr:cNvSpPr txBox="1"/>
      </xdr:nvSpPr>
      <xdr:spPr>
        <a:xfrm>
          <a:off x="4686300" y="1334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66611</xdr:rowOff>
    </xdr:from>
    <xdr:to>
      <xdr:col>20</xdr:col>
      <xdr:colOff>38100</xdr:colOff>
      <xdr:row>78</xdr:row>
      <xdr:rowOff>168211</xdr:rowOff>
    </xdr:to>
    <xdr:sp macro="" textlink="">
      <xdr:nvSpPr>
        <xdr:cNvPr id="198" name="楕円 197"/>
        <xdr:cNvSpPr/>
      </xdr:nvSpPr>
      <xdr:spPr>
        <a:xfrm>
          <a:off x="3746500" y="134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159338</xdr:rowOff>
    </xdr:from>
    <xdr:ext cx="469744" cy="259045"/>
    <xdr:sp macro="" textlink="">
      <xdr:nvSpPr>
        <xdr:cNvPr id="199" name="テキスト ボックス 198"/>
        <xdr:cNvSpPr txBox="1"/>
      </xdr:nvSpPr>
      <xdr:spPr>
        <a:xfrm>
          <a:off x="3562428" y="1353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53105</xdr:rowOff>
    </xdr:from>
    <xdr:to>
      <xdr:col>15</xdr:col>
      <xdr:colOff>101600</xdr:colOff>
      <xdr:row>78</xdr:row>
      <xdr:rowOff>154705</xdr:rowOff>
    </xdr:to>
    <xdr:sp macro="" textlink="">
      <xdr:nvSpPr>
        <xdr:cNvPr id="200" name="楕円 199"/>
        <xdr:cNvSpPr/>
      </xdr:nvSpPr>
      <xdr:spPr>
        <a:xfrm>
          <a:off x="2857500" y="1342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145832</xdr:rowOff>
    </xdr:from>
    <xdr:ext cx="469744" cy="259045"/>
    <xdr:sp macro="" textlink="">
      <xdr:nvSpPr>
        <xdr:cNvPr id="201" name="テキスト ボックス 200"/>
        <xdr:cNvSpPr txBox="1"/>
      </xdr:nvSpPr>
      <xdr:spPr>
        <a:xfrm>
          <a:off x="2673428" y="1351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62934</xdr:rowOff>
    </xdr:from>
    <xdr:to>
      <xdr:col>10</xdr:col>
      <xdr:colOff>165100</xdr:colOff>
      <xdr:row>78</xdr:row>
      <xdr:rowOff>164534</xdr:rowOff>
    </xdr:to>
    <xdr:sp macro="" textlink="">
      <xdr:nvSpPr>
        <xdr:cNvPr id="202" name="楕円 201"/>
        <xdr:cNvSpPr/>
      </xdr:nvSpPr>
      <xdr:spPr>
        <a:xfrm>
          <a:off x="1968500" y="134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155661</xdr:rowOff>
    </xdr:from>
    <xdr:ext cx="469744" cy="259045"/>
    <xdr:sp macro="" textlink="">
      <xdr:nvSpPr>
        <xdr:cNvPr id="203" name="テキスト ボックス 202"/>
        <xdr:cNvSpPr txBox="1"/>
      </xdr:nvSpPr>
      <xdr:spPr>
        <a:xfrm>
          <a:off x="1784428" y="1352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15596</xdr:rowOff>
    </xdr:from>
    <xdr:to>
      <xdr:col>6</xdr:col>
      <xdr:colOff>38100</xdr:colOff>
      <xdr:row>78</xdr:row>
      <xdr:rowOff>117196</xdr:rowOff>
    </xdr:to>
    <xdr:sp macro="" textlink="">
      <xdr:nvSpPr>
        <xdr:cNvPr id="204" name="楕円 203"/>
        <xdr:cNvSpPr/>
      </xdr:nvSpPr>
      <xdr:spPr>
        <a:xfrm>
          <a:off x="1079500" y="133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133723</xdr:rowOff>
    </xdr:from>
    <xdr:ext cx="469744" cy="259045"/>
    <xdr:sp macro="" textlink="">
      <xdr:nvSpPr>
        <xdr:cNvPr id="205" name="テキスト ボックス 204"/>
        <xdr:cNvSpPr txBox="1"/>
      </xdr:nvSpPr>
      <xdr:spPr>
        <a:xfrm>
          <a:off x="895428" y="1316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92883</xdr:rowOff>
    </xdr:from>
    <xdr:to>
      <xdr:col>24</xdr:col>
      <xdr:colOff>63500</xdr:colOff>
      <xdr:row>97</xdr:row>
      <xdr:rowOff>154087</xdr:rowOff>
    </xdr:to>
    <xdr:cxnSp macro="">
      <xdr:nvCxnSpPr>
        <xdr:cNvPr id="235" name="直線コネクタ 234"/>
        <xdr:cNvCxnSpPr/>
      </xdr:nvCxnSpPr>
      <xdr:spPr>
        <a:xfrm flipV="1">
          <a:off x="3797300" y="16723533"/>
          <a:ext cx="838200" cy="6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92007</xdr:rowOff>
    </xdr:from>
    <xdr:to>
      <xdr:col>19</xdr:col>
      <xdr:colOff>177800</xdr:colOff>
      <xdr:row>97</xdr:row>
      <xdr:rowOff>154087</xdr:rowOff>
    </xdr:to>
    <xdr:cxnSp macro="">
      <xdr:nvCxnSpPr>
        <xdr:cNvPr id="238" name="直線コネクタ 237"/>
        <xdr:cNvCxnSpPr/>
      </xdr:nvCxnSpPr>
      <xdr:spPr>
        <a:xfrm>
          <a:off x="2908300" y="16722657"/>
          <a:ext cx="889000" cy="6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92007</xdr:rowOff>
    </xdr:from>
    <xdr:to>
      <xdr:col>15</xdr:col>
      <xdr:colOff>50800</xdr:colOff>
      <xdr:row>98</xdr:row>
      <xdr:rowOff>100557</xdr:rowOff>
    </xdr:to>
    <xdr:cxnSp macro="">
      <xdr:nvCxnSpPr>
        <xdr:cNvPr id="241" name="直線コネクタ 240"/>
        <xdr:cNvCxnSpPr/>
      </xdr:nvCxnSpPr>
      <xdr:spPr>
        <a:xfrm flipV="1">
          <a:off x="2019300" y="16722657"/>
          <a:ext cx="889000" cy="18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100557</xdr:rowOff>
    </xdr:from>
    <xdr:to>
      <xdr:col>10</xdr:col>
      <xdr:colOff>114300</xdr:colOff>
      <xdr:row>98</xdr:row>
      <xdr:rowOff>119461</xdr:rowOff>
    </xdr:to>
    <xdr:cxnSp macro="">
      <xdr:nvCxnSpPr>
        <xdr:cNvPr id="244" name="直線コネクタ 243"/>
        <xdr:cNvCxnSpPr/>
      </xdr:nvCxnSpPr>
      <xdr:spPr>
        <a:xfrm flipV="1">
          <a:off x="1130300" y="16902657"/>
          <a:ext cx="889000" cy="1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156009</xdr:rowOff>
    </xdr:from>
    <xdr:to>
      <xdr:col>10</xdr:col>
      <xdr:colOff>165100</xdr:colOff>
      <xdr:row>97</xdr:row>
      <xdr:rowOff>86159</xdr:rowOff>
    </xdr:to>
    <xdr:sp macro="" textlink="">
      <xdr:nvSpPr>
        <xdr:cNvPr id="245" name="フローチャート: 判断 244"/>
        <xdr:cNvSpPr/>
      </xdr:nvSpPr>
      <xdr:spPr>
        <a:xfrm>
          <a:off x="1968500" y="1661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102686</xdr:rowOff>
    </xdr:from>
    <xdr:ext cx="534377" cy="259045"/>
    <xdr:sp macro="" textlink="">
      <xdr:nvSpPr>
        <xdr:cNvPr id="246" name="テキスト ボックス 245"/>
        <xdr:cNvSpPr txBox="1"/>
      </xdr:nvSpPr>
      <xdr:spPr>
        <a:xfrm>
          <a:off x="1752111" y="163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5073</xdr:rowOff>
    </xdr:from>
    <xdr:to>
      <xdr:col>6</xdr:col>
      <xdr:colOff>38100</xdr:colOff>
      <xdr:row>97</xdr:row>
      <xdr:rowOff>106673</xdr:rowOff>
    </xdr:to>
    <xdr:sp macro="" textlink="">
      <xdr:nvSpPr>
        <xdr:cNvPr id="247" name="フローチャート: 判断 246"/>
        <xdr:cNvSpPr/>
      </xdr:nvSpPr>
      <xdr:spPr>
        <a:xfrm>
          <a:off x="1079500" y="16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123200</xdr:rowOff>
    </xdr:from>
    <xdr:ext cx="534377" cy="259045"/>
    <xdr:sp macro="" textlink="">
      <xdr:nvSpPr>
        <xdr:cNvPr id="248" name="テキスト ボックス 247"/>
        <xdr:cNvSpPr txBox="1"/>
      </xdr:nvSpPr>
      <xdr:spPr>
        <a:xfrm>
          <a:off x="863111" y="16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42083</xdr:rowOff>
    </xdr:from>
    <xdr:to>
      <xdr:col>24</xdr:col>
      <xdr:colOff>114300</xdr:colOff>
      <xdr:row>97</xdr:row>
      <xdr:rowOff>143683</xdr:rowOff>
    </xdr:to>
    <xdr:sp macro="" textlink="">
      <xdr:nvSpPr>
        <xdr:cNvPr id="254" name="楕円 253"/>
        <xdr:cNvSpPr/>
      </xdr:nvSpPr>
      <xdr:spPr>
        <a:xfrm>
          <a:off x="4584700" y="166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128460</xdr:rowOff>
    </xdr:from>
    <xdr:ext cx="534377" cy="259045"/>
    <xdr:sp macro="" textlink="">
      <xdr:nvSpPr>
        <xdr:cNvPr id="255" name="扶助費該当値テキスト"/>
        <xdr:cNvSpPr txBox="1"/>
      </xdr:nvSpPr>
      <xdr:spPr>
        <a:xfrm>
          <a:off x="4686300" y="1658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103287</xdr:rowOff>
    </xdr:from>
    <xdr:to>
      <xdr:col>20</xdr:col>
      <xdr:colOff>38100</xdr:colOff>
      <xdr:row>98</xdr:row>
      <xdr:rowOff>33437</xdr:rowOff>
    </xdr:to>
    <xdr:sp macro="" textlink="">
      <xdr:nvSpPr>
        <xdr:cNvPr id="256" name="楕円 255"/>
        <xdr:cNvSpPr/>
      </xdr:nvSpPr>
      <xdr:spPr>
        <a:xfrm>
          <a:off x="3746500" y="1673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24564</xdr:rowOff>
    </xdr:from>
    <xdr:ext cx="534377" cy="259045"/>
    <xdr:sp macro="" textlink="">
      <xdr:nvSpPr>
        <xdr:cNvPr id="257" name="テキスト ボックス 256"/>
        <xdr:cNvSpPr txBox="1"/>
      </xdr:nvSpPr>
      <xdr:spPr>
        <a:xfrm>
          <a:off x="3530111" y="1682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41207</xdr:rowOff>
    </xdr:from>
    <xdr:to>
      <xdr:col>15</xdr:col>
      <xdr:colOff>101600</xdr:colOff>
      <xdr:row>97</xdr:row>
      <xdr:rowOff>142807</xdr:rowOff>
    </xdr:to>
    <xdr:sp macro="" textlink="">
      <xdr:nvSpPr>
        <xdr:cNvPr id="258" name="楕円 257"/>
        <xdr:cNvSpPr/>
      </xdr:nvSpPr>
      <xdr:spPr>
        <a:xfrm>
          <a:off x="2857500" y="166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133934</xdr:rowOff>
    </xdr:from>
    <xdr:ext cx="534377" cy="259045"/>
    <xdr:sp macro="" textlink="">
      <xdr:nvSpPr>
        <xdr:cNvPr id="259" name="テキスト ボックス 258"/>
        <xdr:cNvSpPr txBox="1"/>
      </xdr:nvSpPr>
      <xdr:spPr>
        <a:xfrm>
          <a:off x="2641111" y="1676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49757</xdr:rowOff>
    </xdr:from>
    <xdr:to>
      <xdr:col>10</xdr:col>
      <xdr:colOff>165100</xdr:colOff>
      <xdr:row>98</xdr:row>
      <xdr:rowOff>151357</xdr:rowOff>
    </xdr:to>
    <xdr:sp macro="" textlink="">
      <xdr:nvSpPr>
        <xdr:cNvPr id="260" name="楕円 259"/>
        <xdr:cNvSpPr/>
      </xdr:nvSpPr>
      <xdr:spPr>
        <a:xfrm>
          <a:off x="1968500" y="168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142484</xdr:rowOff>
    </xdr:from>
    <xdr:ext cx="534377" cy="259045"/>
    <xdr:sp macro="" textlink="">
      <xdr:nvSpPr>
        <xdr:cNvPr id="261" name="テキスト ボックス 260"/>
        <xdr:cNvSpPr txBox="1"/>
      </xdr:nvSpPr>
      <xdr:spPr>
        <a:xfrm>
          <a:off x="1752111" y="1694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68661</xdr:rowOff>
    </xdr:from>
    <xdr:to>
      <xdr:col>6</xdr:col>
      <xdr:colOff>38100</xdr:colOff>
      <xdr:row>98</xdr:row>
      <xdr:rowOff>170261</xdr:rowOff>
    </xdr:to>
    <xdr:sp macro="" textlink="">
      <xdr:nvSpPr>
        <xdr:cNvPr id="262" name="楕円 261"/>
        <xdr:cNvSpPr/>
      </xdr:nvSpPr>
      <xdr:spPr>
        <a:xfrm>
          <a:off x="1079500" y="1687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161388</xdr:rowOff>
    </xdr:from>
    <xdr:ext cx="534377" cy="259045"/>
    <xdr:sp macro="" textlink="">
      <xdr:nvSpPr>
        <xdr:cNvPr id="263" name="テキスト ボックス 262"/>
        <xdr:cNvSpPr txBox="1"/>
      </xdr:nvSpPr>
      <xdr:spPr>
        <a:xfrm>
          <a:off x="863111" y="1696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47185</xdr:rowOff>
    </xdr:from>
    <xdr:to>
      <xdr:col>55</xdr:col>
      <xdr:colOff>0</xdr:colOff>
      <xdr:row>37</xdr:row>
      <xdr:rowOff>56752</xdr:rowOff>
    </xdr:to>
    <xdr:cxnSp macro="">
      <xdr:nvCxnSpPr>
        <xdr:cNvPr id="292" name="直線コネクタ 291"/>
        <xdr:cNvCxnSpPr/>
      </xdr:nvCxnSpPr>
      <xdr:spPr>
        <a:xfrm>
          <a:off x="9639300" y="6390835"/>
          <a:ext cx="838200" cy="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47185</xdr:rowOff>
    </xdr:from>
    <xdr:to>
      <xdr:col>50</xdr:col>
      <xdr:colOff>114300</xdr:colOff>
      <xdr:row>37</xdr:row>
      <xdr:rowOff>69611</xdr:rowOff>
    </xdr:to>
    <xdr:cxnSp macro="">
      <xdr:nvCxnSpPr>
        <xdr:cNvPr id="295" name="直線コネクタ 294"/>
        <xdr:cNvCxnSpPr/>
      </xdr:nvCxnSpPr>
      <xdr:spPr>
        <a:xfrm flipV="1">
          <a:off x="8750300" y="6390835"/>
          <a:ext cx="889000" cy="2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167844</xdr:rowOff>
    </xdr:from>
    <xdr:to>
      <xdr:col>45</xdr:col>
      <xdr:colOff>177800</xdr:colOff>
      <xdr:row>37</xdr:row>
      <xdr:rowOff>69611</xdr:rowOff>
    </xdr:to>
    <xdr:cxnSp macro="">
      <xdr:nvCxnSpPr>
        <xdr:cNvPr id="298" name="直線コネクタ 297"/>
        <xdr:cNvCxnSpPr/>
      </xdr:nvCxnSpPr>
      <xdr:spPr>
        <a:xfrm>
          <a:off x="7861300" y="5997144"/>
          <a:ext cx="889000" cy="4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167844</xdr:rowOff>
    </xdr:from>
    <xdr:to>
      <xdr:col>41</xdr:col>
      <xdr:colOff>50800</xdr:colOff>
      <xdr:row>37</xdr:row>
      <xdr:rowOff>91305</xdr:rowOff>
    </xdr:to>
    <xdr:cxnSp macro="">
      <xdr:nvCxnSpPr>
        <xdr:cNvPr id="301" name="直線コネクタ 300"/>
        <xdr:cNvCxnSpPr/>
      </xdr:nvCxnSpPr>
      <xdr:spPr>
        <a:xfrm flipV="1">
          <a:off x="6972300" y="5997144"/>
          <a:ext cx="889000" cy="43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93540</xdr:rowOff>
    </xdr:from>
    <xdr:to>
      <xdr:col>41</xdr:col>
      <xdr:colOff>101600</xdr:colOff>
      <xdr:row>35</xdr:row>
      <xdr:rowOff>23690</xdr:rowOff>
    </xdr:to>
    <xdr:sp macro="" textlink="">
      <xdr:nvSpPr>
        <xdr:cNvPr id="302" name="フローチャート: 判断 301"/>
        <xdr:cNvSpPr/>
      </xdr:nvSpPr>
      <xdr:spPr>
        <a:xfrm>
          <a:off x="7810500" y="59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40217</xdr:rowOff>
    </xdr:from>
    <xdr:ext cx="599010" cy="259045"/>
    <xdr:sp macro="" textlink="">
      <xdr:nvSpPr>
        <xdr:cNvPr id="303" name="テキスト ボックス 302"/>
        <xdr:cNvSpPr txBox="1"/>
      </xdr:nvSpPr>
      <xdr:spPr>
        <a:xfrm>
          <a:off x="7561795" y="569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54412</xdr:rowOff>
    </xdr:from>
    <xdr:to>
      <xdr:col>36</xdr:col>
      <xdr:colOff>165100</xdr:colOff>
      <xdr:row>37</xdr:row>
      <xdr:rowOff>156012</xdr:rowOff>
    </xdr:to>
    <xdr:sp macro="" textlink="">
      <xdr:nvSpPr>
        <xdr:cNvPr id="304" name="フローチャート: 判断 303"/>
        <xdr:cNvSpPr/>
      </xdr:nvSpPr>
      <xdr:spPr>
        <a:xfrm>
          <a:off x="6921500" y="639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147139</xdr:rowOff>
    </xdr:from>
    <xdr:ext cx="534377" cy="259045"/>
    <xdr:sp macro="" textlink="">
      <xdr:nvSpPr>
        <xdr:cNvPr id="305" name="テキスト ボックス 304"/>
        <xdr:cNvSpPr txBox="1"/>
      </xdr:nvSpPr>
      <xdr:spPr>
        <a:xfrm>
          <a:off x="6705111" y="64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5952</xdr:rowOff>
    </xdr:from>
    <xdr:to>
      <xdr:col>55</xdr:col>
      <xdr:colOff>50800</xdr:colOff>
      <xdr:row>37</xdr:row>
      <xdr:rowOff>107552</xdr:rowOff>
    </xdr:to>
    <xdr:sp macro="" textlink="">
      <xdr:nvSpPr>
        <xdr:cNvPr id="311" name="楕円 310"/>
        <xdr:cNvSpPr/>
      </xdr:nvSpPr>
      <xdr:spPr>
        <a:xfrm>
          <a:off x="10426700" y="634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155829</xdr:rowOff>
    </xdr:from>
    <xdr:ext cx="534377" cy="259045"/>
    <xdr:sp macro="" textlink="">
      <xdr:nvSpPr>
        <xdr:cNvPr id="312" name="補助費等該当値テキスト"/>
        <xdr:cNvSpPr txBox="1"/>
      </xdr:nvSpPr>
      <xdr:spPr>
        <a:xfrm>
          <a:off x="10528300" y="632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167835</xdr:rowOff>
    </xdr:from>
    <xdr:to>
      <xdr:col>50</xdr:col>
      <xdr:colOff>165100</xdr:colOff>
      <xdr:row>37</xdr:row>
      <xdr:rowOff>97985</xdr:rowOff>
    </xdr:to>
    <xdr:sp macro="" textlink="">
      <xdr:nvSpPr>
        <xdr:cNvPr id="313" name="楕円 312"/>
        <xdr:cNvSpPr/>
      </xdr:nvSpPr>
      <xdr:spPr>
        <a:xfrm>
          <a:off x="9588500" y="63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89112</xdr:rowOff>
    </xdr:from>
    <xdr:ext cx="534377" cy="259045"/>
    <xdr:sp macro="" textlink="">
      <xdr:nvSpPr>
        <xdr:cNvPr id="314" name="テキスト ボックス 313"/>
        <xdr:cNvSpPr txBox="1"/>
      </xdr:nvSpPr>
      <xdr:spPr>
        <a:xfrm>
          <a:off x="9372111" y="64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18811</xdr:rowOff>
    </xdr:from>
    <xdr:to>
      <xdr:col>46</xdr:col>
      <xdr:colOff>38100</xdr:colOff>
      <xdr:row>37</xdr:row>
      <xdr:rowOff>120411</xdr:rowOff>
    </xdr:to>
    <xdr:sp macro="" textlink="">
      <xdr:nvSpPr>
        <xdr:cNvPr id="315" name="楕円 314"/>
        <xdr:cNvSpPr/>
      </xdr:nvSpPr>
      <xdr:spPr>
        <a:xfrm>
          <a:off x="8699500" y="636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111538</xdr:rowOff>
    </xdr:from>
    <xdr:ext cx="534377" cy="259045"/>
    <xdr:sp macro="" textlink="">
      <xdr:nvSpPr>
        <xdr:cNvPr id="316" name="テキスト ボックス 315"/>
        <xdr:cNvSpPr txBox="1"/>
      </xdr:nvSpPr>
      <xdr:spPr>
        <a:xfrm>
          <a:off x="8483111" y="645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117044</xdr:rowOff>
    </xdr:from>
    <xdr:to>
      <xdr:col>41</xdr:col>
      <xdr:colOff>101600</xdr:colOff>
      <xdr:row>35</xdr:row>
      <xdr:rowOff>47194</xdr:rowOff>
    </xdr:to>
    <xdr:sp macro="" textlink="">
      <xdr:nvSpPr>
        <xdr:cNvPr id="317" name="楕円 316"/>
        <xdr:cNvSpPr/>
      </xdr:nvSpPr>
      <xdr:spPr>
        <a:xfrm>
          <a:off x="7810500" y="59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38321</xdr:rowOff>
    </xdr:from>
    <xdr:ext cx="599010" cy="259045"/>
    <xdr:sp macro="" textlink="">
      <xdr:nvSpPr>
        <xdr:cNvPr id="318" name="テキスト ボックス 317"/>
        <xdr:cNvSpPr txBox="1"/>
      </xdr:nvSpPr>
      <xdr:spPr>
        <a:xfrm>
          <a:off x="7561795" y="60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40505</xdr:rowOff>
    </xdr:from>
    <xdr:to>
      <xdr:col>36</xdr:col>
      <xdr:colOff>165100</xdr:colOff>
      <xdr:row>37</xdr:row>
      <xdr:rowOff>142105</xdr:rowOff>
    </xdr:to>
    <xdr:sp macro="" textlink="">
      <xdr:nvSpPr>
        <xdr:cNvPr id="319" name="楕円 318"/>
        <xdr:cNvSpPr/>
      </xdr:nvSpPr>
      <xdr:spPr>
        <a:xfrm>
          <a:off x="6921500" y="63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158632</xdr:rowOff>
    </xdr:from>
    <xdr:ext cx="534377" cy="259045"/>
    <xdr:sp macro="" textlink="">
      <xdr:nvSpPr>
        <xdr:cNvPr id="320" name="テキスト ボックス 319"/>
        <xdr:cNvSpPr txBox="1"/>
      </xdr:nvSpPr>
      <xdr:spPr>
        <a:xfrm>
          <a:off x="6705111" y="615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54951</xdr:rowOff>
    </xdr:from>
    <xdr:to>
      <xdr:col>55</xdr:col>
      <xdr:colOff>0</xdr:colOff>
      <xdr:row>57</xdr:row>
      <xdr:rowOff>60413</xdr:rowOff>
    </xdr:to>
    <xdr:cxnSp macro="">
      <xdr:nvCxnSpPr>
        <xdr:cNvPr id="347" name="直線コネクタ 346"/>
        <xdr:cNvCxnSpPr/>
      </xdr:nvCxnSpPr>
      <xdr:spPr>
        <a:xfrm>
          <a:off x="9639300" y="9827601"/>
          <a:ext cx="8382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54951</xdr:rowOff>
    </xdr:from>
    <xdr:to>
      <xdr:col>50</xdr:col>
      <xdr:colOff>114300</xdr:colOff>
      <xdr:row>57</xdr:row>
      <xdr:rowOff>71102</xdr:rowOff>
    </xdr:to>
    <xdr:cxnSp macro="">
      <xdr:nvCxnSpPr>
        <xdr:cNvPr id="350" name="直線コネクタ 349"/>
        <xdr:cNvCxnSpPr/>
      </xdr:nvCxnSpPr>
      <xdr:spPr>
        <a:xfrm flipV="1">
          <a:off x="8750300" y="9827601"/>
          <a:ext cx="889000" cy="1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71102</xdr:rowOff>
    </xdr:from>
    <xdr:to>
      <xdr:col>45</xdr:col>
      <xdr:colOff>177800</xdr:colOff>
      <xdr:row>57</xdr:row>
      <xdr:rowOff>154426</xdr:rowOff>
    </xdr:to>
    <xdr:cxnSp macro="">
      <xdr:nvCxnSpPr>
        <xdr:cNvPr id="353" name="直線コネクタ 352"/>
        <xdr:cNvCxnSpPr/>
      </xdr:nvCxnSpPr>
      <xdr:spPr>
        <a:xfrm flipV="1">
          <a:off x="7861300" y="9843752"/>
          <a:ext cx="889000" cy="8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71113</xdr:rowOff>
    </xdr:from>
    <xdr:to>
      <xdr:col>41</xdr:col>
      <xdr:colOff>50800</xdr:colOff>
      <xdr:row>57</xdr:row>
      <xdr:rowOff>154426</xdr:rowOff>
    </xdr:to>
    <xdr:cxnSp macro="">
      <xdr:nvCxnSpPr>
        <xdr:cNvPr id="356" name="直線コネクタ 355"/>
        <xdr:cNvCxnSpPr/>
      </xdr:nvCxnSpPr>
      <xdr:spPr>
        <a:xfrm>
          <a:off x="6972300" y="9672313"/>
          <a:ext cx="889000" cy="25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137996</xdr:rowOff>
    </xdr:from>
    <xdr:to>
      <xdr:col>41</xdr:col>
      <xdr:colOff>101600</xdr:colOff>
      <xdr:row>57</xdr:row>
      <xdr:rowOff>68146</xdr:rowOff>
    </xdr:to>
    <xdr:sp macro="" textlink="">
      <xdr:nvSpPr>
        <xdr:cNvPr id="357" name="フローチャート: 判断 356"/>
        <xdr:cNvSpPr/>
      </xdr:nvSpPr>
      <xdr:spPr>
        <a:xfrm>
          <a:off x="7810500" y="9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84673</xdr:rowOff>
    </xdr:from>
    <xdr:ext cx="599010" cy="259045"/>
    <xdr:sp macro="" textlink="">
      <xdr:nvSpPr>
        <xdr:cNvPr id="358" name="テキスト ボックス 357"/>
        <xdr:cNvSpPr txBox="1"/>
      </xdr:nvSpPr>
      <xdr:spPr>
        <a:xfrm>
          <a:off x="7561795" y="951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127805</xdr:rowOff>
    </xdr:from>
    <xdr:to>
      <xdr:col>36</xdr:col>
      <xdr:colOff>165100</xdr:colOff>
      <xdr:row>57</xdr:row>
      <xdr:rowOff>57955</xdr:rowOff>
    </xdr:to>
    <xdr:sp macro="" textlink="">
      <xdr:nvSpPr>
        <xdr:cNvPr id="359" name="フローチャート: 判断 358"/>
        <xdr:cNvSpPr/>
      </xdr:nvSpPr>
      <xdr:spPr>
        <a:xfrm>
          <a:off x="6921500" y="972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49082</xdr:rowOff>
    </xdr:from>
    <xdr:ext cx="599010" cy="259045"/>
    <xdr:sp macro="" textlink="">
      <xdr:nvSpPr>
        <xdr:cNvPr id="360" name="テキスト ボックス 359"/>
        <xdr:cNvSpPr txBox="1"/>
      </xdr:nvSpPr>
      <xdr:spPr>
        <a:xfrm>
          <a:off x="6672795" y="982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9613</xdr:rowOff>
    </xdr:from>
    <xdr:to>
      <xdr:col>55</xdr:col>
      <xdr:colOff>50800</xdr:colOff>
      <xdr:row>57</xdr:row>
      <xdr:rowOff>111213</xdr:rowOff>
    </xdr:to>
    <xdr:sp macro="" textlink="">
      <xdr:nvSpPr>
        <xdr:cNvPr id="366" name="楕円 365"/>
        <xdr:cNvSpPr/>
      </xdr:nvSpPr>
      <xdr:spPr>
        <a:xfrm>
          <a:off x="10426700" y="978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32490</xdr:rowOff>
    </xdr:from>
    <xdr:ext cx="599010" cy="259045"/>
    <xdr:sp macro="" textlink="">
      <xdr:nvSpPr>
        <xdr:cNvPr id="367" name="普通建設事業費該当値テキスト"/>
        <xdr:cNvSpPr txBox="1"/>
      </xdr:nvSpPr>
      <xdr:spPr>
        <a:xfrm>
          <a:off x="10528300" y="963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4151</xdr:rowOff>
    </xdr:from>
    <xdr:to>
      <xdr:col>50</xdr:col>
      <xdr:colOff>165100</xdr:colOff>
      <xdr:row>57</xdr:row>
      <xdr:rowOff>105751</xdr:rowOff>
    </xdr:to>
    <xdr:sp macro="" textlink="">
      <xdr:nvSpPr>
        <xdr:cNvPr id="368" name="楕円 367"/>
        <xdr:cNvSpPr/>
      </xdr:nvSpPr>
      <xdr:spPr>
        <a:xfrm>
          <a:off x="9588500" y="977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122278</xdr:rowOff>
    </xdr:from>
    <xdr:ext cx="599010" cy="259045"/>
    <xdr:sp macro="" textlink="">
      <xdr:nvSpPr>
        <xdr:cNvPr id="369" name="テキスト ボックス 368"/>
        <xdr:cNvSpPr txBox="1"/>
      </xdr:nvSpPr>
      <xdr:spPr>
        <a:xfrm>
          <a:off x="9339795" y="955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20302</xdr:rowOff>
    </xdr:from>
    <xdr:to>
      <xdr:col>46</xdr:col>
      <xdr:colOff>38100</xdr:colOff>
      <xdr:row>57</xdr:row>
      <xdr:rowOff>121902</xdr:rowOff>
    </xdr:to>
    <xdr:sp macro="" textlink="">
      <xdr:nvSpPr>
        <xdr:cNvPr id="370" name="楕円 369"/>
        <xdr:cNvSpPr/>
      </xdr:nvSpPr>
      <xdr:spPr>
        <a:xfrm>
          <a:off x="8699500" y="97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138429</xdr:rowOff>
    </xdr:from>
    <xdr:ext cx="599010" cy="259045"/>
    <xdr:sp macro="" textlink="">
      <xdr:nvSpPr>
        <xdr:cNvPr id="371" name="テキスト ボックス 370"/>
        <xdr:cNvSpPr txBox="1"/>
      </xdr:nvSpPr>
      <xdr:spPr>
        <a:xfrm>
          <a:off x="8450795" y="956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103626</xdr:rowOff>
    </xdr:from>
    <xdr:to>
      <xdr:col>41</xdr:col>
      <xdr:colOff>101600</xdr:colOff>
      <xdr:row>58</xdr:row>
      <xdr:rowOff>33776</xdr:rowOff>
    </xdr:to>
    <xdr:sp macro="" textlink="">
      <xdr:nvSpPr>
        <xdr:cNvPr id="372" name="楕円 371"/>
        <xdr:cNvSpPr/>
      </xdr:nvSpPr>
      <xdr:spPr>
        <a:xfrm>
          <a:off x="7810500" y="987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24903</xdr:rowOff>
    </xdr:from>
    <xdr:ext cx="534377" cy="259045"/>
    <xdr:sp macro="" textlink="">
      <xdr:nvSpPr>
        <xdr:cNvPr id="373" name="テキスト ボックス 372"/>
        <xdr:cNvSpPr txBox="1"/>
      </xdr:nvSpPr>
      <xdr:spPr>
        <a:xfrm>
          <a:off x="7594111" y="99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20313</xdr:rowOff>
    </xdr:from>
    <xdr:to>
      <xdr:col>36</xdr:col>
      <xdr:colOff>165100</xdr:colOff>
      <xdr:row>56</xdr:row>
      <xdr:rowOff>121913</xdr:rowOff>
    </xdr:to>
    <xdr:sp macro="" textlink="">
      <xdr:nvSpPr>
        <xdr:cNvPr id="374" name="楕円 373"/>
        <xdr:cNvSpPr/>
      </xdr:nvSpPr>
      <xdr:spPr>
        <a:xfrm>
          <a:off x="6921500" y="962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138440</xdr:rowOff>
    </xdr:from>
    <xdr:ext cx="599010" cy="259045"/>
    <xdr:sp macro="" textlink="">
      <xdr:nvSpPr>
        <xdr:cNvPr id="375" name="テキスト ボックス 374"/>
        <xdr:cNvSpPr txBox="1"/>
      </xdr:nvSpPr>
      <xdr:spPr>
        <a:xfrm>
          <a:off x="6672795" y="939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83579</xdr:rowOff>
    </xdr:from>
    <xdr:to>
      <xdr:col>55</xdr:col>
      <xdr:colOff>0</xdr:colOff>
      <xdr:row>78</xdr:row>
      <xdr:rowOff>158865</xdr:rowOff>
    </xdr:to>
    <xdr:cxnSp macro="">
      <xdr:nvCxnSpPr>
        <xdr:cNvPr id="404" name="直線コネクタ 403"/>
        <xdr:cNvCxnSpPr/>
      </xdr:nvCxnSpPr>
      <xdr:spPr>
        <a:xfrm flipV="1">
          <a:off x="9639300" y="13456679"/>
          <a:ext cx="8382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158865</xdr:rowOff>
    </xdr:from>
    <xdr:to>
      <xdr:col>50</xdr:col>
      <xdr:colOff>114300</xdr:colOff>
      <xdr:row>79</xdr:row>
      <xdr:rowOff>25819</xdr:rowOff>
    </xdr:to>
    <xdr:cxnSp macro="">
      <xdr:nvCxnSpPr>
        <xdr:cNvPr id="407" name="直線コネクタ 406"/>
        <xdr:cNvCxnSpPr/>
      </xdr:nvCxnSpPr>
      <xdr:spPr>
        <a:xfrm flipV="1">
          <a:off x="8750300" y="13531965"/>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22885</xdr:rowOff>
    </xdr:from>
    <xdr:to>
      <xdr:col>45</xdr:col>
      <xdr:colOff>177800</xdr:colOff>
      <xdr:row>79</xdr:row>
      <xdr:rowOff>25819</xdr:rowOff>
    </xdr:to>
    <xdr:cxnSp macro="">
      <xdr:nvCxnSpPr>
        <xdr:cNvPr id="410" name="直線コネクタ 409"/>
        <xdr:cNvCxnSpPr/>
      </xdr:nvCxnSpPr>
      <xdr:spPr>
        <a:xfrm>
          <a:off x="7861300" y="13567435"/>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22885</xdr:rowOff>
    </xdr:from>
    <xdr:to>
      <xdr:col>41</xdr:col>
      <xdr:colOff>50800</xdr:colOff>
      <xdr:row>79</xdr:row>
      <xdr:rowOff>24194</xdr:rowOff>
    </xdr:to>
    <xdr:cxnSp macro="">
      <xdr:nvCxnSpPr>
        <xdr:cNvPr id="413" name="直線コネクタ 412"/>
        <xdr:cNvCxnSpPr/>
      </xdr:nvCxnSpPr>
      <xdr:spPr>
        <a:xfrm flipV="1">
          <a:off x="6972300" y="13567435"/>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54026</xdr:rowOff>
    </xdr:from>
    <xdr:to>
      <xdr:col>41</xdr:col>
      <xdr:colOff>101600</xdr:colOff>
      <xdr:row>74</xdr:row>
      <xdr:rowOff>155626</xdr:rowOff>
    </xdr:to>
    <xdr:sp macro="" textlink="">
      <xdr:nvSpPr>
        <xdr:cNvPr id="414" name="フローチャート: 判断 413"/>
        <xdr:cNvSpPr/>
      </xdr:nvSpPr>
      <xdr:spPr>
        <a:xfrm>
          <a:off x="7810500" y="127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703</xdr:rowOff>
    </xdr:from>
    <xdr:ext cx="534377" cy="259045"/>
    <xdr:sp macro="" textlink="">
      <xdr:nvSpPr>
        <xdr:cNvPr id="415" name="テキスト ボックス 414"/>
        <xdr:cNvSpPr txBox="1"/>
      </xdr:nvSpPr>
      <xdr:spPr>
        <a:xfrm>
          <a:off x="7594111" y="125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62903</xdr:rowOff>
    </xdr:from>
    <xdr:to>
      <xdr:col>36</xdr:col>
      <xdr:colOff>165100</xdr:colOff>
      <xdr:row>74</xdr:row>
      <xdr:rowOff>164503</xdr:rowOff>
    </xdr:to>
    <xdr:sp macro="" textlink="">
      <xdr:nvSpPr>
        <xdr:cNvPr id="416" name="フローチャート: 判断 415"/>
        <xdr:cNvSpPr/>
      </xdr:nvSpPr>
      <xdr:spPr>
        <a:xfrm>
          <a:off x="6921500" y="127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9580</xdr:rowOff>
    </xdr:from>
    <xdr:ext cx="534377" cy="259045"/>
    <xdr:sp macro="" textlink="">
      <xdr:nvSpPr>
        <xdr:cNvPr id="417" name="テキスト ボックス 416"/>
        <xdr:cNvSpPr txBox="1"/>
      </xdr:nvSpPr>
      <xdr:spPr>
        <a:xfrm>
          <a:off x="6705111" y="125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32779</xdr:rowOff>
    </xdr:from>
    <xdr:to>
      <xdr:col>55</xdr:col>
      <xdr:colOff>50800</xdr:colOff>
      <xdr:row>78</xdr:row>
      <xdr:rowOff>134379</xdr:rowOff>
    </xdr:to>
    <xdr:sp macro="" textlink="">
      <xdr:nvSpPr>
        <xdr:cNvPr id="423" name="楕円 422"/>
        <xdr:cNvSpPr/>
      </xdr:nvSpPr>
      <xdr:spPr>
        <a:xfrm>
          <a:off x="10426700" y="134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11206</xdr:rowOff>
    </xdr:from>
    <xdr:ext cx="534377" cy="259045"/>
    <xdr:sp macro="" textlink="">
      <xdr:nvSpPr>
        <xdr:cNvPr id="424" name="普通建設事業費 （ うち新規整備　）該当値テキスト"/>
        <xdr:cNvSpPr txBox="1"/>
      </xdr:nvSpPr>
      <xdr:spPr>
        <a:xfrm>
          <a:off x="10528300" y="133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108065</xdr:rowOff>
    </xdr:from>
    <xdr:to>
      <xdr:col>50</xdr:col>
      <xdr:colOff>165100</xdr:colOff>
      <xdr:row>79</xdr:row>
      <xdr:rowOff>38215</xdr:rowOff>
    </xdr:to>
    <xdr:sp macro="" textlink="">
      <xdr:nvSpPr>
        <xdr:cNvPr id="425" name="楕円 424"/>
        <xdr:cNvSpPr/>
      </xdr:nvSpPr>
      <xdr:spPr>
        <a:xfrm>
          <a:off x="9588500" y="134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29342</xdr:rowOff>
    </xdr:from>
    <xdr:ext cx="469744" cy="259045"/>
    <xdr:sp macro="" textlink="">
      <xdr:nvSpPr>
        <xdr:cNvPr id="426" name="テキスト ボックス 425"/>
        <xdr:cNvSpPr txBox="1"/>
      </xdr:nvSpPr>
      <xdr:spPr>
        <a:xfrm>
          <a:off x="9404428" y="135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146469</xdr:rowOff>
    </xdr:from>
    <xdr:to>
      <xdr:col>46</xdr:col>
      <xdr:colOff>38100</xdr:colOff>
      <xdr:row>79</xdr:row>
      <xdr:rowOff>76619</xdr:rowOff>
    </xdr:to>
    <xdr:sp macro="" textlink="">
      <xdr:nvSpPr>
        <xdr:cNvPr id="427" name="楕円 426"/>
        <xdr:cNvSpPr/>
      </xdr:nvSpPr>
      <xdr:spPr>
        <a:xfrm>
          <a:off x="8699500" y="135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67746</xdr:rowOff>
    </xdr:from>
    <xdr:ext cx="469744" cy="259045"/>
    <xdr:sp macro="" textlink="">
      <xdr:nvSpPr>
        <xdr:cNvPr id="428" name="テキスト ボックス 427"/>
        <xdr:cNvSpPr txBox="1"/>
      </xdr:nvSpPr>
      <xdr:spPr>
        <a:xfrm>
          <a:off x="8515428" y="1361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143535</xdr:rowOff>
    </xdr:from>
    <xdr:to>
      <xdr:col>41</xdr:col>
      <xdr:colOff>101600</xdr:colOff>
      <xdr:row>79</xdr:row>
      <xdr:rowOff>73685</xdr:rowOff>
    </xdr:to>
    <xdr:sp macro="" textlink="">
      <xdr:nvSpPr>
        <xdr:cNvPr id="429" name="楕円 428"/>
        <xdr:cNvSpPr/>
      </xdr:nvSpPr>
      <xdr:spPr>
        <a:xfrm>
          <a:off x="7810500" y="135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64812</xdr:rowOff>
    </xdr:from>
    <xdr:ext cx="469744" cy="259045"/>
    <xdr:sp macro="" textlink="">
      <xdr:nvSpPr>
        <xdr:cNvPr id="430" name="テキスト ボックス 429"/>
        <xdr:cNvSpPr txBox="1"/>
      </xdr:nvSpPr>
      <xdr:spPr>
        <a:xfrm>
          <a:off x="7626428" y="1360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144844</xdr:rowOff>
    </xdr:from>
    <xdr:to>
      <xdr:col>36</xdr:col>
      <xdr:colOff>165100</xdr:colOff>
      <xdr:row>79</xdr:row>
      <xdr:rowOff>74994</xdr:rowOff>
    </xdr:to>
    <xdr:sp macro="" textlink="">
      <xdr:nvSpPr>
        <xdr:cNvPr id="431" name="楕円 430"/>
        <xdr:cNvSpPr/>
      </xdr:nvSpPr>
      <xdr:spPr>
        <a:xfrm>
          <a:off x="6921500" y="1351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66121</xdr:rowOff>
    </xdr:from>
    <xdr:ext cx="469744" cy="259045"/>
    <xdr:sp macro="" textlink="">
      <xdr:nvSpPr>
        <xdr:cNvPr id="432" name="テキスト ボックス 431"/>
        <xdr:cNvSpPr txBox="1"/>
      </xdr:nvSpPr>
      <xdr:spPr>
        <a:xfrm>
          <a:off x="6737428" y="1361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112835</xdr:rowOff>
    </xdr:from>
    <xdr:to>
      <xdr:col>55</xdr:col>
      <xdr:colOff>0</xdr:colOff>
      <xdr:row>97</xdr:row>
      <xdr:rowOff>138119</xdr:rowOff>
    </xdr:to>
    <xdr:cxnSp macro="">
      <xdr:nvCxnSpPr>
        <xdr:cNvPr id="459" name="直線コネクタ 458"/>
        <xdr:cNvCxnSpPr/>
      </xdr:nvCxnSpPr>
      <xdr:spPr>
        <a:xfrm>
          <a:off x="9639300" y="16743485"/>
          <a:ext cx="838200" cy="2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112835</xdr:rowOff>
    </xdr:from>
    <xdr:to>
      <xdr:col>50</xdr:col>
      <xdr:colOff>114300</xdr:colOff>
      <xdr:row>97</xdr:row>
      <xdr:rowOff>123796</xdr:rowOff>
    </xdr:to>
    <xdr:cxnSp macro="">
      <xdr:nvCxnSpPr>
        <xdr:cNvPr id="462" name="直線コネクタ 461"/>
        <xdr:cNvCxnSpPr/>
      </xdr:nvCxnSpPr>
      <xdr:spPr>
        <a:xfrm flipV="1">
          <a:off x="8750300" y="16743485"/>
          <a:ext cx="889000" cy="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123796</xdr:rowOff>
    </xdr:from>
    <xdr:to>
      <xdr:col>45</xdr:col>
      <xdr:colOff>177800</xdr:colOff>
      <xdr:row>98</xdr:row>
      <xdr:rowOff>26603</xdr:rowOff>
    </xdr:to>
    <xdr:cxnSp macro="">
      <xdr:nvCxnSpPr>
        <xdr:cNvPr id="465" name="直線コネクタ 464"/>
        <xdr:cNvCxnSpPr/>
      </xdr:nvCxnSpPr>
      <xdr:spPr>
        <a:xfrm flipV="1">
          <a:off x="7861300" y="16754446"/>
          <a:ext cx="889000" cy="7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113943</xdr:rowOff>
    </xdr:from>
    <xdr:to>
      <xdr:col>41</xdr:col>
      <xdr:colOff>50800</xdr:colOff>
      <xdr:row>98</xdr:row>
      <xdr:rowOff>26603</xdr:rowOff>
    </xdr:to>
    <xdr:cxnSp macro="">
      <xdr:nvCxnSpPr>
        <xdr:cNvPr id="468" name="直線コネクタ 467"/>
        <xdr:cNvCxnSpPr/>
      </xdr:nvCxnSpPr>
      <xdr:spPr>
        <a:xfrm>
          <a:off x="6972300" y="16573143"/>
          <a:ext cx="889000" cy="25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154414</xdr:rowOff>
    </xdr:from>
    <xdr:to>
      <xdr:col>41</xdr:col>
      <xdr:colOff>101600</xdr:colOff>
      <xdr:row>98</xdr:row>
      <xdr:rowOff>84564</xdr:rowOff>
    </xdr:to>
    <xdr:sp macro="" textlink="">
      <xdr:nvSpPr>
        <xdr:cNvPr id="469" name="フローチャート: 判断 468"/>
        <xdr:cNvSpPr/>
      </xdr:nvSpPr>
      <xdr:spPr>
        <a:xfrm>
          <a:off x="7810500" y="1678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75691</xdr:rowOff>
    </xdr:from>
    <xdr:ext cx="534377" cy="259045"/>
    <xdr:sp macro="" textlink="">
      <xdr:nvSpPr>
        <xdr:cNvPr id="470" name="テキスト ボックス 469"/>
        <xdr:cNvSpPr txBox="1"/>
      </xdr:nvSpPr>
      <xdr:spPr>
        <a:xfrm>
          <a:off x="7594111" y="1687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149493</xdr:rowOff>
    </xdr:from>
    <xdr:to>
      <xdr:col>36</xdr:col>
      <xdr:colOff>165100</xdr:colOff>
      <xdr:row>98</xdr:row>
      <xdr:rowOff>79643</xdr:rowOff>
    </xdr:to>
    <xdr:sp macro="" textlink="">
      <xdr:nvSpPr>
        <xdr:cNvPr id="471" name="フローチャート: 判断 470"/>
        <xdr:cNvSpPr/>
      </xdr:nvSpPr>
      <xdr:spPr>
        <a:xfrm>
          <a:off x="6921500" y="167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70770</xdr:rowOff>
    </xdr:from>
    <xdr:ext cx="534377" cy="259045"/>
    <xdr:sp macro="" textlink="">
      <xdr:nvSpPr>
        <xdr:cNvPr id="472" name="テキスト ボックス 471"/>
        <xdr:cNvSpPr txBox="1"/>
      </xdr:nvSpPr>
      <xdr:spPr>
        <a:xfrm>
          <a:off x="6705111" y="168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87319</xdr:rowOff>
    </xdr:from>
    <xdr:to>
      <xdr:col>55</xdr:col>
      <xdr:colOff>50800</xdr:colOff>
      <xdr:row>98</xdr:row>
      <xdr:rowOff>17469</xdr:rowOff>
    </xdr:to>
    <xdr:sp macro="" textlink="">
      <xdr:nvSpPr>
        <xdr:cNvPr id="478" name="楕円 477"/>
        <xdr:cNvSpPr/>
      </xdr:nvSpPr>
      <xdr:spPr>
        <a:xfrm>
          <a:off x="10426700" y="1671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110196</xdr:rowOff>
    </xdr:from>
    <xdr:ext cx="534377" cy="259045"/>
    <xdr:sp macro="" textlink="">
      <xdr:nvSpPr>
        <xdr:cNvPr id="479" name="普通建設事業費 （ うち更新整備　）該当値テキスト"/>
        <xdr:cNvSpPr txBox="1"/>
      </xdr:nvSpPr>
      <xdr:spPr>
        <a:xfrm>
          <a:off x="10528300" y="1656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62035</xdr:rowOff>
    </xdr:from>
    <xdr:to>
      <xdr:col>50</xdr:col>
      <xdr:colOff>165100</xdr:colOff>
      <xdr:row>97</xdr:row>
      <xdr:rowOff>163635</xdr:rowOff>
    </xdr:to>
    <xdr:sp macro="" textlink="">
      <xdr:nvSpPr>
        <xdr:cNvPr id="480" name="楕円 479"/>
        <xdr:cNvSpPr/>
      </xdr:nvSpPr>
      <xdr:spPr>
        <a:xfrm>
          <a:off x="9588500" y="166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8712</xdr:rowOff>
    </xdr:from>
    <xdr:ext cx="534377" cy="259045"/>
    <xdr:sp macro="" textlink="">
      <xdr:nvSpPr>
        <xdr:cNvPr id="481" name="テキスト ボックス 480"/>
        <xdr:cNvSpPr txBox="1"/>
      </xdr:nvSpPr>
      <xdr:spPr>
        <a:xfrm>
          <a:off x="9372111" y="1646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72996</xdr:rowOff>
    </xdr:from>
    <xdr:to>
      <xdr:col>46</xdr:col>
      <xdr:colOff>38100</xdr:colOff>
      <xdr:row>98</xdr:row>
      <xdr:rowOff>3146</xdr:rowOff>
    </xdr:to>
    <xdr:sp macro="" textlink="">
      <xdr:nvSpPr>
        <xdr:cNvPr id="482" name="楕円 481"/>
        <xdr:cNvSpPr/>
      </xdr:nvSpPr>
      <xdr:spPr>
        <a:xfrm>
          <a:off x="8699500" y="167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19673</xdr:rowOff>
    </xdr:from>
    <xdr:ext cx="534377" cy="259045"/>
    <xdr:sp macro="" textlink="">
      <xdr:nvSpPr>
        <xdr:cNvPr id="483" name="テキスト ボックス 482"/>
        <xdr:cNvSpPr txBox="1"/>
      </xdr:nvSpPr>
      <xdr:spPr>
        <a:xfrm>
          <a:off x="8483111" y="1647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147253</xdr:rowOff>
    </xdr:from>
    <xdr:to>
      <xdr:col>41</xdr:col>
      <xdr:colOff>101600</xdr:colOff>
      <xdr:row>98</xdr:row>
      <xdr:rowOff>77403</xdr:rowOff>
    </xdr:to>
    <xdr:sp macro="" textlink="">
      <xdr:nvSpPr>
        <xdr:cNvPr id="484" name="楕円 483"/>
        <xdr:cNvSpPr/>
      </xdr:nvSpPr>
      <xdr:spPr>
        <a:xfrm>
          <a:off x="7810500" y="1677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93930</xdr:rowOff>
    </xdr:from>
    <xdr:ext cx="534377" cy="259045"/>
    <xdr:sp macro="" textlink="">
      <xdr:nvSpPr>
        <xdr:cNvPr id="485" name="テキスト ボックス 484"/>
        <xdr:cNvSpPr txBox="1"/>
      </xdr:nvSpPr>
      <xdr:spPr>
        <a:xfrm>
          <a:off x="7594111" y="1655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63143</xdr:rowOff>
    </xdr:from>
    <xdr:to>
      <xdr:col>36</xdr:col>
      <xdr:colOff>165100</xdr:colOff>
      <xdr:row>96</xdr:row>
      <xdr:rowOff>164743</xdr:rowOff>
    </xdr:to>
    <xdr:sp macro="" textlink="">
      <xdr:nvSpPr>
        <xdr:cNvPr id="486" name="楕円 485"/>
        <xdr:cNvSpPr/>
      </xdr:nvSpPr>
      <xdr:spPr>
        <a:xfrm>
          <a:off x="6921500" y="1652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9820</xdr:rowOff>
    </xdr:from>
    <xdr:ext cx="599010" cy="259045"/>
    <xdr:sp macro="" textlink="">
      <xdr:nvSpPr>
        <xdr:cNvPr id="487" name="テキスト ボックス 486"/>
        <xdr:cNvSpPr txBox="1"/>
      </xdr:nvSpPr>
      <xdr:spPr>
        <a:xfrm>
          <a:off x="6672795" y="16297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43193</xdr:rowOff>
    </xdr:from>
    <xdr:to>
      <xdr:col>85</xdr:col>
      <xdr:colOff>127000</xdr:colOff>
      <xdr:row>39</xdr:row>
      <xdr:rowOff>44450</xdr:rowOff>
    </xdr:to>
    <xdr:cxnSp macro="">
      <xdr:nvCxnSpPr>
        <xdr:cNvPr id="516" name="直線コネクタ 515"/>
        <xdr:cNvCxnSpPr/>
      </xdr:nvCxnSpPr>
      <xdr:spPr>
        <a:xfrm flipV="1">
          <a:off x="15481300" y="6729743"/>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88214</xdr:rowOff>
    </xdr:from>
    <xdr:to>
      <xdr:col>72</xdr:col>
      <xdr:colOff>38100</xdr:colOff>
      <xdr:row>38</xdr:row>
      <xdr:rowOff>18365</xdr:rowOff>
    </xdr:to>
    <xdr:sp macro="" textlink="">
      <xdr:nvSpPr>
        <xdr:cNvPr id="526" name="フローチャート: 判断 525"/>
        <xdr:cNvSpPr/>
      </xdr:nvSpPr>
      <xdr:spPr>
        <a:xfrm>
          <a:off x="136525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34891</xdr:rowOff>
    </xdr:from>
    <xdr:ext cx="534377" cy="259045"/>
    <xdr:sp macro="" textlink="">
      <xdr:nvSpPr>
        <xdr:cNvPr id="527" name="テキスト ボックス 526"/>
        <xdr:cNvSpPr txBox="1"/>
      </xdr:nvSpPr>
      <xdr:spPr>
        <a:xfrm>
          <a:off x="13436111" y="62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130149</xdr:rowOff>
    </xdr:from>
    <xdr:to>
      <xdr:col>67</xdr:col>
      <xdr:colOff>101600</xdr:colOff>
      <xdr:row>38</xdr:row>
      <xdr:rowOff>60299</xdr:rowOff>
    </xdr:to>
    <xdr:sp macro="" textlink="">
      <xdr:nvSpPr>
        <xdr:cNvPr id="528" name="フローチャート: 判断 527"/>
        <xdr:cNvSpPr/>
      </xdr:nvSpPr>
      <xdr:spPr>
        <a:xfrm>
          <a:off x="12763500" y="64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76826</xdr:rowOff>
    </xdr:from>
    <xdr:ext cx="534377" cy="259045"/>
    <xdr:sp macro="" textlink="">
      <xdr:nvSpPr>
        <xdr:cNvPr id="529" name="テキスト ボックス 528"/>
        <xdr:cNvSpPr txBox="1"/>
      </xdr:nvSpPr>
      <xdr:spPr>
        <a:xfrm>
          <a:off x="12547111" y="62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163843</xdr:rowOff>
    </xdr:from>
    <xdr:to>
      <xdr:col>85</xdr:col>
      <xdr:colOff>177800</xdr:colOff>
      <xdr:row>39</xdr:row>
      <xdr:rowOff>93993</xdr:rowOff>
    </xdr:to>
    <xdr:sp macro="" textlink="">
      <xdr:nvSpPr>
        <xdr:cNvPr id="535" name="楕円 534"/>
        <xdr:cNvSpPr/>
      </xdr:nvSpPr>
      <xdr:spPr>
        <a:xfrm>
          <a:off x="16268700" y="66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78770</xdr:rowOff>
    </xdr:from>
    <xdr:ext cx="313932" cy="259045"/>
    <xdr:sp macro="" textlink="">
      <xdr:nvSpPr>
        <xdr:cNvPr id="536" name="災害復旧事業費該当値テキスト"/>
        <xdr:cNvSpPr txBox="1"/>
      </xdr:nvSpPr>
      <xdr:spPr>
        <a:xfrm>
          <a:off x="16370300" y="6593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89078</xdr:rowOff>
    </xdr:from>
    <xdr:to>
      <xdr:col>85</xdr:col>
      <xdr:colOff>127000</xdr:colOff>
      <xdr:row>77</xdr:row>
      <xdr:rowOff>94864</xdr:rowOff>
    </xdr:to>
    <xdr:cxnSp macro="">
      <xdr:nvCxnSpPr>
        <xdr:cNvPr id="620" name="直線コネクタ 619"/>
        <xdr:cNvCxnSpPr/>
      </xdr:nvCxnSpPr>
      <xdr:spPr>
        <a:xfrm>
          <a:off x="15481300" y="13290728"/>
          <a:ext cx="838200" cy="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89078</xdr:rowOff>
    </xdr:from>
    <xdr:to>
      <xdr:col>81</xdr:col>
      <xdr:colOff>50800</xdr:colOff>
      <xdr:row>77</xdr:row>
      <xdr:rowOff>132432</xdr:rowOff>
    </xdr:to>
    <xdr:cxnSp macro="">
      <xdr:nvCxnSpPr>
        <xdr:cNvPr id="623" name="直線コネクタ 622"/>
        <xdr:cNvCxnSpPr/>
      </xdr:nvCxnSpPr>
      <xdr:spPr>
        <a:xfrm flipV="1">
          <a:off x="14592300" y="13290728"/>
          <a:ext cx="889000" cy="4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98254</xdr:rowOff>
    </xdr:from>
    <xdr:to>
      <xdr:col>76</xdr:col>
      <xdr:colOff>114300</xdr:colOff>
      <xdr:row>77</xdr:row>
      <xdr:rowOff>132432</xdr:rowOff>
    </xdr:to>
    <xdr:cxnSp macro="">
      <xdr:nvCxnSpPr>
        <xdr:cNvPr id="626" name="直線コネクタ 625"/>
        <xdr:cNvCxnSpPr/>
      </xdr:nvCxnSpPr>
      <xdr:spPr>
        <a:xfrm>
          <a:off x="13703300" y="13299904"/>
          <a:ext cx="889000" cy="3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98254</xdr:rowOff>
    </xdr:from>
    <xdr:to>
      <xdr:col>71</xdr:col>
      <xdr:colOff>177800</xdr:colOff>
      <xdr:row>77</xdr:row>
      <xdr:rowOff>166492</xdr:rowOff>
    </xdr:to>
    <xdr:cxnSp macro="">
      <xdr:nvCxnSpPr>
        <xdr:cNvPr id="629" name="直線コネクタ 628"/>
        <xdr:cNvCxnSpPr/>
      </xdr:nvCxnSpPr>
      <xdr:spPr>
        <a:xfrm flipV="1">
          <a:off x="12814300" y="13299904"/>
          <a:ext cx="889000" cy="6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94380</xdr:rowOff>
    </xdr:from>
    <xdr:to>
      <xdr:col>72</xdr:col>
      <xdr:colOff>38100</xdr:colOff>
      <xdr:row>78</xdr:row>
      <xdr:rowOff>24530</xdr:rowOff>
    </xdr:to>
    <xdr:sp macro="" textlink="">
      <xdr:nvSpPr>
        <xdr:cNvPr id="630" name="フローチャート: 判断 629"/>
        <xdr:cNvSpPr/>
      </xdr:nvSpPr>
      <xdr:spPr>
        <a:xfrm>
          <a:off x="13652500" y="132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15657</xdr:rowOff>
    </xdr:from>
    <xdr:ext cx="534377" cy="259045"/>
    <xdr:sp macro="" textlink="">
      <xdr:nvSpPr>
        <xdr:cNvPr id="631" name="テキスト ボックス 630"/>
        <xdr:cNvSpPr txBox="1"/>
      </xdr:nvSpPr>
      <xdr:spPr>
        <a:xfrm>
          <a:off x="13436111" y="133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104209</xdr:rowOff>
    </xdr:from>
    <xdr:to>
      <xdr:col>67</xdr:col>
      <xdr:colOff>101600</xdr:colOff>
      <xdr:row>78</xdr:row>
      <xdr:rowOff>34359</xdr:rowOff>
    </xdr:to>
    <xdr:sp macro="" textlink="">
      <xdr:nvSpPr>
        <xdr:cNvPr id="632" name="フローチャート: 判断 631"/>
        <xdr:cNvSpPr/>
      </xdr:nvSpPr>
      <xdr:spPr>
        <a:xfrm>
          <a:off x="12763500" y="133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50886</xdr:rowOff>
    </xdr:from>
    <xdr:ext cx="534377" cy="259045"/>
    <xdr:sp macro="" textlink="">
      <xdr:nvSpPr>
        <xdr:cNvPr id="633" name="テキスト ボックス 632"/>
        <xdr:cNvSpPr txBox="1"/>
      </xdr:nvSpPr>
      <xdr:spPr>
        <a:xfrm>
          <a:off x="12547111" y="1308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44064</xdr:rowOff>
    </xdr:from>
    <xdr:to>
      <xdr:col>85</xdr:col>
      <xdr:colOff>177800</xdr:colOff>
      <xdr:row>77</xdr:row>
      <xdr:rowOff>145664</xdr:rowOff>
    </xdr:to>
    <xdr:sp macro="" textlink="">
      <xdr:nvSpPr>
        <xdr:cNvPr id="639" name="楕円 638"/>
        <xdr:cNvSpPr/>
      </xdr:nvSpPr>
      <xdr:spPr>
        <a:xfrm>
          <a:off x="16268700" y="1324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66941</xdr:rowOff>
    </xdr:from>
    <xdr:ext cx="534377" cy="259045"/>
    <xdr:sp macro="" textlink="">
      <xdr:nvSpPr>
        <xdr:cNvPr id="640" name="公債費該当値テキスト"/>
        <xdr:cNvSpPr txBox="1"/>
      </xdr:nvSpPr>
      <xdr:spPr>
        <a:xfrm>
          <a:off x="16370300" y="1309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38278</xdr:rowOff>
    </xdr:from>
    <xdr:to>
      <xdr:col>81</xdr:col>
      <xdr:colOff>101600</xdr:colOff>
      <xdr:row>77</xdr:row>
      <xdr:rowOff>139878</xdr:rowOff>
    </xdr:to>
    <xdr:sp macro="" textlink="">
      <xdr:nvSpPr>
        <xdr:cNvPr id="641" name="楕円 640"/>
        <xdr:cNvSpPr/>
      </xdr:nvSpPr>
      <xdr:spPr>
        <a:xfrm>
          <a:off x="15430500" y="1323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156405</xdr:rowOff>
    </xdr:from>
    <xdr:ext cx="534377" cy="259045"/>
    <xdr:sp macro="" textlink="">
      <xdr:nvSpPr>
        <xdr:cNvPr id="642" name="テキスト ボックス 641"/>
        <xdr:cNvSpPr txBox="1"/>
      </xdr:nvSpPr>
      <xdr:spPr>
        <a:xfrm>
          <a:off x="15214111" y="1301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81632</xdr:rowOff>
    </xdr:from>
    <xdr:to>
      <xdr:col>76</xdr:col>
      <xdr:colOff>165100</xdr:colOff>
      <xdr:row>78</xdr:row>
      <xdr:rowOff>11782</xdr:rowOff>
    </xdr:to>
    <xdr:sp macro="" textlink="">
      <xdr:nvSpPr>
        <xdr:cNvPr id="643" name="楕円 642"/>
        <xdr:cNvSpPr/>
      </xdr:nvSpPr>
      <xdr:spPr>
        <a:xfrm>
          <a:off x="14541500" y="1328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28309</xdr:rowOff>
    </xdr:from>
    <xdr:ext cx="534377" cy="259045"/>
    <xdr:sp macro="" textlink="">
      <xdr:nvSpPr>
        <xdr:cNvPr id="644" name="テキスト ボックス 643"/>
        <xdr:cNvSpPr txBox="1"/>
      </xdr:nvSpPr>
      <xdr:spPr>
        <a:xfrm>
          <a:off x="14325111" y="1305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47454</xdr:rowOff>
    </xdr:from>
    <xdr:to>
      <xdr:col>72</xdr:col>
      <xdr:colOff>38100</xdr:colOff>
      <xdr:row>77</xdr:row>
      <xdr:rowOff>149054</xdr:rowOff>
    </xdr:to>
    <xdr:sp macro="" textlink="">
      <xdr:nvSpPr>
        <xdr:cNvPr id="645" name="楕円 644"/>
        <xdr:cNvSpPr/>
      </xdr:nvSpPr>
      <xdr:spPr>
        <a:xfrm>
          <a:off x="13652500" y="132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165581</xdr:rowOff>
    </xdr:from>
    <xdr:ext cx="534377" cy="259045"/>
    <xdr:sp macro="" textlink="">
      <xdr:nvSpPr>
        <xdr:cNvPr id="646" name="テキスト ボックス 645"/>
        <xdr:cNvSpPr txBox="1"/>
      </xdr:nvSpPr>
      <xdr:spPr>
        <a:xfrm>
          <a:off x="13436111" y="1302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115692</xdr:rowOff>
    </xdr:from>
    <xdr:to>
      <xdr:col>67</xdr:col>
      <xdr:colOff>101600</xdr:colOff>
      <xdr:row>78</xdr:row>
      <xdr:rowOff>45842</xdr:rowOff>
    </xdr:to>
    <xdr:sp macro="" textlink="">
      <xdr:nvSpPr>
        <xdr:cNvPr id="647" name="楕円 646"/>
        <xdr:cNvSpPr/>
      </xdr:nvSpPr>
      <xdr:spPr>
        <a:xfrm>
          <a:off x="12763500" y="133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36969</xdr:rowOff>
    </xdr:from>
    <xdr:ext cx="534377" cy="259045"/>
    <xdr:sp macro="" textlink="">
      <xdr:nvSpPr>
        <xdr:cNvPr id="648" name="テキスト ボックス 647"/>
        <xdr:cNvSpPr txBox="1"/>
      </xdr:nvSpPr>
      <xdr:spPr>
        <a:xfrm>
          <a:off x="12547111" y="134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79642</xdr:rowOff>
    </xdr:from>
    <xdr:to>
      <xdr:col>85</xdr:col>
      <xdr:colOff>127000</xdr:colOff>
      <xdr:row>98</xdr:row>
      <xdr:rowOff>82358</xdr:rowOff>
    </xdr:to>
    <xdr:cxnSp macro="">
      <xdr:nvCxnSpPr>
        <xdr:cNvPr id="675" name="直線コネクタ 674"/>
        <xdr:cNvCxnSpPr/>
      </xdr:nvCxnSpPr>
      <xdr:spPr>
        <a:xfrm>
          <a:off x="15481300" y="16881742"/>
          <a:ext cx="838200" cy="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78533</xdr:rowOff>
    </xdr:from>
    <xdr:to>
      <xdr:col>81</xdr:col>
      <xdr:colOff>50800</xdr:colOff>
      <xdr:row>98</xdr:row>
      <xdr:rowOff>79642</xdr:rowOff>
    </xdr:to>
    <xdr:cxnSp macro="">
      <xdr:nvCxnSpPr>
        <xdr:cNvPr id="678" name="直線コネクタ 677"/>
        <xdr:cNvCxnSpPr/>
      </xdr:nvCxnSpPr>
      <xdr:spPr>
        <a:xfrm>
          <a:off x="14592300" y="16880633"/>
          <a:ext cx="889000" cy="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141460</xdr:rowOff>
    </xdr:from>
    <xdr:to>
      <xdr:col>76</xdr:col>
      <xdr:colOff>114300</xdr:colOff>
      <xdr:row>98</xdr:row>
      <xdr:rowOff>78533</xdr:rowOff>
    </xdr:to>
    <xdr:cxnSp macro="">
      <xdr:nvCxnSpPr>
        <xdr:cNvPr id="681" name="直線コネクタ 680"/>
        <xdr:cNvCxnSpPr/>
      </xdr:nvCxnSpPr>
      <xdr:spPr>
        <a:xfrm>
          <a:off x="13703300" y="16772110"/>
          <a:ext cx="889000" cy="10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141460</xdr:rowOff>
    </xdr:from>
    <xdr:to>
      <xdr:col>71</xdr:col>
      <xdr:colOff>177800</xdr:colOff>
      <xdr:row>98</xdr:row>
      <xdr:rowOff>40467</xdr:rowOff>
    </xdr:to>
    <xdr:cxnSp macro="">
      <xdr:nvCxnSpPr>
        <xdr:cNvPr id="684" name="直線コネクタ 683"/>
        <xdr:cNvCxnSpPr/>
      </xdr:nvCxnSpPr>
      <xdr:spPr>
        <a:xfrm flipV="1">
          <a:off x="12814300" y="16772110"/>
          <a:ext cx="889000" cy="7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9798</xdr:rowOff>
    </xdr:from>
    <xdr:to>
      <xdr:col>72</xdr:col>
      <xdr:colOff>38100</xdr:colOff>
      <xdr:row>98</xdr:row>
      <xdr:rowOff>111398</xdr:rowOff>
    </xdr:to>
    <xdr:sp macro="" textlink="">
      <xdr:nvSpPr>
        <xdr:cNvPr id="685" name="フローチャート: 判断 684"/>
        <xdr:cNvSpPr/>
      </xdr:nvSpPr>
      <xdr:spPr>
        <a:xfrm>
          <a:off x="13652500" y="1681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102525</xdr:rowOff>
    </xdr:from>
    <xdr:ext cx="534377" cy="259045"/>
    <xdr:sp macro="" textlink="">
      <xdr:nvSpPr>
        <xdr:cNvPr id="686" name="テキスト ボックス 685"/>
        <xdr:cNvSpPr txBox="1"/>
      </xdr:nvSpPr>
      <xdr:spPr>
        <a:xfrm>
          <a:off x="13436111" y="169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165857</xdr:rowOff>
    </xdr:from>
    <xdr:to>
      <xdr:col>67</xdr:col>
      <xdr:colOff>101600</xdr:colOff>
      <xdr:row>98</xdr:row>
      <xdr:rowOff>96007</xdr:rowOff>
    </xdr:to>
    <xdr:sp macro="" textlink="">
      <xdr:nvSpPr>
        <xdr:cNvPr id="687" name="フローチャート: 判断 686"/>
        <xdr:cNvSpPr/>
      </xdr:nvSpPr>
      <xdr:spPr>
        <a:xfrm>
          <a:off x="12763500" y="1679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87134</xdr:rowOff>
    </xdr:from>
    <xdr:ext cx="534377" cy="259045"/>
    <xdr:sp macro="" textlink="">
      <xdr:nvSpPr>
        <xdr:cNvPr id="688" name="テキスト ボックス 687"/>
        <xdr:cNvSpPr txBox="1"/>
      </xdr:nvSpPr>
      <xdr:spPr>
        <a:xfrm>
          <a:off x="12547111" y="168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31558</xdr:rowOff>
    </xdr:from>
    <xdr:to>
      <xdr:col>85</xdr:col>
      <xdr:colOff>177800</xdr:colOff>
      <xdr:row>98</xdr:row>
      <xdr:rowOff>133158</xdr:rowOff>
    </xdr:to>
    <xdr:sp macro="" textlink="">
      <xdr:nvSpPr>
        <xdr:cNvPr id="694" name="楕円 693"/>
        <xdr:cNvSpPr/>
      </xdr:nvSpPr>
      <xdr:spPr>
        <a:xfrm>
          <a:off x="16268700" y="1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28842</xdr:rowOff>
    </xdr:from>
    <xdr:to>
      <xdr:col>81</xdr:col>
      <xdr:colOff>101600</xdr:colOff>
      <xdr:row>98</xdr:row>
      <xdr:rowOff>130442</xdr:rowOff>
    </xdr:to>
    <xdr:sp macro="" textlink="">
      <xdr:nvSpPr>
        <xdr:cNvPr id="696" name="楕円 695"/>
        <xdr:cNvSpPr/>
      </xdr:nvSpPr>
      <xdr:spPr>
        <a:xfrm>
          <a:off x="15430500" y="1683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121569</xdr:rowOff>
    </xdr:from>
    <xdr:ext cx="534377" cy="259045"/>
    <xdr:sp macro="" textlink="">
      <xdr:nvSpPr>
        <xdr:cNvPr id="697" name="テキスト ボックス 696"/>
        <xdr:cNvSpPr txBox="1"/>
      </xdr:nvSpPr>
      <xdr:spPr>
        <a:xfrm>
          <a:off x="15214111" y="1692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27733</xdr:rowOff>
    </xdr:from>
    <xdr:to>
      <xdr:col>76</xdr:col>
      <xdr:colOff>165100</xdr:colOff>
      <xdr:row>98</xdr:row>
      <xdr:rowOff>129333</xdr:rowOff>
    </xdr:to>
    <xdr:sp macro="" textlink="">
      <xdr:nvSpPr>
        <xdr:cNvPr id="698" name="楕円 697"/>
        <xdr:cNvSpPr/>
      </xdr:nvSpPr>
      <xdr:spPr>
        <a:xfrm>
          <a:off x="14541500" y="168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120460</xdr:rowOff>
    </xdr:from>
    <xdr:ext cx="534377" cy="259045"/>
    <xdr:sp macro="" textlink="">
      <xdr:nvSpPr>
        <xdr:cNvPr id="699" name="テキスト ボックス 698"/>
        <xdr:cNvSpPr txBox="1"/>
      </xdr:nvSpPr>
      <xdr:spPr>
        <a:xfrm>
          <a:off x="14325111" y="1692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90660</xdr:rowOff>
    </xdr:from>
    <xdr:to>
      <xdr:col>72</xdr:col>
      <xdr:colOff>38100</xdr:colOff>
      <xdr:row>98</xdr:row>
      <xdr:rowOff>20810</xdr:rowOff>
    </xdr:to>
    <xdr:sp macro="" textlink="">
      <xdr:nvSpPr>
        <xdr:cNvPr id="700" name="楕円 699"/>
        <xdr:cNvSpPr/>
      </xdr:nvSpPr>
      <xdr:spPr>
        <a:xfrm>
          <a:off x="13652500" y="167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37337</xdr:rowOff>
    </xdr:from>
    <xdr:ext cx="534377" cy="259045"/>
    <xdr:sp macro="" textlink="">
      <xdr:nvSpPr>
        <xdr:cNvPr id="701" name="テキスト ボックス 700"/>
        <xdr:cNvSpPr txBox="1"/>
      </xdr:nvSpPr>
      <xdr:spPr>
        <a:xfrm>
          <a:off x="13436111" y="1649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161117</xdr:rowOff>
    </xdr:from>
    <xdr:to>
      <xdr:col>67</xdr:col>
      <xdr:colOff>101600</xdr:colOff>
      <xdr:row>98</xdr:row>
      <xdr:rowOff>91267</xdr:rowOff>
    </xdr:to>
    <xdr:sp macro="" textlink="">
      <xdr:nvSpPr>
        <xdr:cNvPr id="702" name="楕円 701"/>
        <xdr:cNvSpPr/>
      </xdr:nvSpPr>
      <xdr:spPr>
        <a:xfrm>
          <a:off x="12763500" y="167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107794</xdr:rowOff>
    </xdr:from>
    <xdr:ext cx="534377" cy="259045"/>
    <xdr:sp macro="" textlink="">
      <xdr:nvSpPr>
        <xdr:cNvPr id="703" name="テキスト ボックス 702"/>
        <xdr:cNvSpPr txBox="1"/>
      </xdr:nvSpPr>
      <xdr:spPr>
        <a:xfrm>
          <a:off x="12547111" y="1656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133242</xdr:rowOff>
    </xdr:from>
    <xdr:to>
      <xdr:col>116</xdr:col>
      <xdr:colOff>63500</xdr:colOff>
      <xdr:row>38</xdr:row>
      <xdr:rowOff>18256</xdr:rowOff>
    </xdr:to>
    <xdr:cxnSp macro="">
      <xdr:nvCxnSpPr>
        <xdr:cNvPr id="732" name="直線コネクタ 731"/>
        <xdr:cNvCxnSpPr/>
      </xdr:nvCxnSpPr>
      <xdr:spPr>
        <a:xfrm>
          <a:off x="21323300" y="6476892"/>
          <a:ext cx="8382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133242</xdr:rowOff>
    </xdr:from>
    <xdr:to>
      <xdr:col>111</xdr:col>
      <xdr:colOff>177800</xdr:colOff>
      <xdr:row>38</xdr:row>
      <xdr:rowOff>76454</xdr:rowOff>
    </xdr:to>
    <xdr:cxnSp macro="">
      <xdr:nvCxnSpPr>
        <xdr:cNvPr id="735" name="直線コネクタ 734"/>
        <xdr:cNvCxnSpPr/>
      </xdr:nvCxnSpPr>
      <xdr:spPr>
        <a:xfrm flipV="1">
          <a:off x="20434300" y="6476892"/>
          <a:ext cx="889000" cy="11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76454</xdr:rowOff>
    </xdr:from>
    <xdr:to>
      <xdr:col>107</xdr:col>
      <xdr:colOff>50800</xdr:colOff>
      <xdr:row>38</xdr:row>
      <xdr:rowOff>83503</xdr:rowOff>
    </xdr:to>
    <xdr:cxnSp macro="">
      <xdr:nvCxnSpPr>
        <xdr:cNvPr id="738" name="直線コネクタ 737"/>
        <xdr:cNvCxnSpPr/>
      </xdr:nvCxnSpPr>
      <xdr:spPr>
        <a:xfrm flipV="1">
          <a:off x="19545300" y="6591554"/>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83503</xdr:rowOff>
    </xdr:from>
    <xdr:to>
      <xdr:col>102</xdr:col>
      <xdr:colOff>114300</xdr:colOff>
      <xdr:row>38</xdr:row>
      <xdr:rowOff>93104</xdr:rowOff>
    </xdr:to>
    <xdr:cxnSp macro="">
      <xdr:nvCxnSpPr>
        <xdr:cNvPr id="741" name="直線コネクタ 740"/>
        <xdr:cNvCxnSpPr/>
      </xdr:nvCxnSpPr>
      <xdr:spPr>
        <a:xfrm flipV="1">
          <a:off x="18656300" y="6598603"/>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62592</xdr:rowOff>
    </xdr:from>
    <xdr:to>
      <xdr:col>102</xdr:col>
      <xdr:colOff>165100</xdr:colOff>
      <xdr:row>38</xdr:row>
      <xdr:rowOff>164192</xdr:rowOff>
    </xdr:to>
    <xdr:sp macro="" textlink="">
      <xdr:nvSpPr>
        <xdr:cNvPr id="742" name="フローチャート: 判断 741"/>
        <xdr:cNvSpPr/>
      </xdr:nvSpPr>
      <xdr:spPr>
        <a:xfrm>
          <a:off x="19494500" y="65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155319</xdr:rowOff>
    </xdr:from>
    <xdr:ext cx="469744" cy="259045"/>
    <xdr:sp macro="" textlink="">
      <xdr:nvSpPr>
        <xdr:cNvPr id="743" name="テキスト ボックス 742"/>
        <xdr:cNvSpPr txBox="1"/>
      </xdr:nvSpPr>
      <xdr:spPr>
        <a:xfrm>
          <a:off x="19310428" y="66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78022</xdr:rowOff>
    </xdr:from>
    <xdr:to>
      <xdr:col>98</xdr:col>
      <xdr:colOff>38100</xdr:colOff>
      <xdr:row>39</xdr:row>
      <xdr:rowOff>8172</xdr:rowOff>
    </xdr:to>
    <xdr:sp macro="" textlink="">
      <xdr:nvSpPr>
        <xdr:cNvPr id="744" name="フローチャート: 判断 743"/>
        <xdr:cNvSpPr/>
      </xdr:nvSpPr>
      <xdr:spPr>
        <a:xfrm>
          <a:off x="18605500" y="65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170749</xdr:rowOff>
    </xdr:from>
    <xdr:ext cx="469744" cy="259045"/>
    <xdr:sp macro="" textlink="">
      <xdr:nvSpPr>
        <xdr:cNvPr id="745" name="テキスト ボックス 744"/>
        <xdr:cNvSpPr txBox="1"/>
      </xdr:nvSpPr>
      <xdr:spPr>
        <a:xfrm>
          <a:off x="18421428" y="668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138906</xdr:rowOff>
    </xdr:from>
    <xdr:to>
      <xdr:col>116</xdr:col>
      <xdr:colOff>114300</xdr:colOff>
      <xdr:row>38</xdr:row>
      <xdr:rowOff>69056</xdr:rowOff>
    </xdr:to>
    <xdr:sp macro="" textlink="">
      <xdr:nvSpPr>
        <xdr:cNvPr id="751" name="楕円 750"/>
        <xdr:cNvSpPr/>
      </xdr:nvSpPr>
      <xdr:spPr>
        <a:xfrm>
          <a:off x="22110700" y="64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161783</xdr:rowOff>
    </xdr:from>
    <xdr:ext cx="534377" cy="259045"/>
    <xdr:sp macro="" textlink="">
      <xdr:nvSpPr>
        <xdr:cNvPr id="752" name="投資及び出資金該当値テキスト"/>
        <xdr:cNvSpPr txBox="1"/>
      </xdr:nvSpPr>
      <xdr:spPr>
        <a:xfrm>
          <a:off x="22212300" y="633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82442</xdr:rowOff>
    </xdr:from>
    <xdr:to>
      <xdr:col>112</xdr:col>
      <xdr:colOff>38100</xdr:colOff>
      <xdr:row>38</xdr:row>
      <xdr:rowOff>12591</xdr:rowOff>
    </xdr:to>
    <xdr:sp macro="" textlink="">
      <xdr:nvSpPr>
        <xdr:cNvPr id="753" name="楕円 752"/>
        <xdr:cNvSpPr/>
      </xdr:nvSpPr>
      <xdr:spPr>
        <a:xfrm>
          <a:off x="21272500" y="64260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29119</xdr:rowOff>
    </xdr:from>
    <xdr:ext cx="534377" cy="259045"/>
    <xdr:sp macro="" textlink="">
      <xdr:nvSpPr>
        <xdr:cNvPr id="754" name="テキスト ボックス 753"/>
        <xdr:cNvSpPr txBox="1"/>
      </xdr:nvSpPr>
      <xdr:spPr>
        <a:xfrm>
          <a:off x="21056111" y="62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25654</xdr:rowOff>
    </xdr:from>
    <xdr:to>
      <xdr:col>107</xdr:col>
      <xdr:colOff>101600</xdr:colOff>
      <xdr:row>38</xdr:row>
      <xdr:rowOff>127254</xdr:rowOff>
    </xdr:to>
    <xdr:sp macro="" textlink="">
      <xdr:nvSpPr>
        <xdr:cNvPr id="755" name="楕円 754"/>
        <xdr:cNvSpPr/>
      </xdr:nvSpPr>
      <xdr:spPr>
        <a:xfrm>
          <a:off x="203835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143781</xdr:rowOff>
    </xdr:from>
    <xdr:ext cx="469744" cy="259045"/>
    <xdr:sp macro="" textlink="">
      <xdr:nvSpPr>
        <xdr:cNvPr id="756" name="テキスト ボックス 755"/>
        <xdr:cNvSpPr txBox="1"/>
      </xdr:nvSpPr>
      <xdr:spPr>
        <a:xfrm>
          <a:off x="20199428"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32703</xdr:rowOff>
    </xdr:from>
    <xdr:to>
      <xdr:col>102</xdr:col>
      <xdr:colOff>165100</xdr:colOff>
      <xdr:row>38</xdr:row>
      <xdr:rowOff>134303</xdr:rowOff>
    </xdr:to>
    <xdr:sp macro="" textlink="">
      <xdr:nvSpPr>
        <xdr:cNvPr id="757" name="楕円 756"/>
        <xdr:cNvSpPr/>
      </xdr:nvSpPr>
      <xdr:spPr>
        <a:xfrm>
          <a:off x="19494500" y="654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150830</xdr:rowOff>
    </xdr:from>
    <xdr:ext cx="469744" cy="259045"/>
    <xdr:sp macro="" textlink="">
      <xdr:nvSpPr>
        <xdr:cNvPr id="758" name="テキスト ボックス 757"/>
        <xdr:cNvSpPr txBox="1"/>
      </xdr:nvSpPr>
      <xdr:spPr>
        <a:xfrm>
          <a:off x="19310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42304</xdr:rowOff>
    </xdr:from>
    <xdr:to>
      <xdr:col>98</xdr:col>
      <xdr:colOff>38100</xdr:colOff>
      <xdr:row>38</xdr:row>
      <xdr:rowOff>143904</xdr:rowOff>
    </xdr:to>
    <xdr:sp macro="" textlink="">
      <xdr:nvSpPr>
        <xdr:cNvPr id="759" name="楕円 758"/>
        <xdr:cNvSpPr/>
      </xdr:nvSpPr>
      <xdr:spPr>
        <a:xfrm>
          <a:off x="18605500" y="655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160431</xdr:rowOff>
    </xdr:from>
    <xdr:ext cx="469744" cy="259045"/>
    <xdr:sp macro="" textlink="">
      <xdr:nvSpPr>
        <xdr:cNvPr id="760" name="テキスト ボックス 759"/>
        <xdr:cNvSpPr txBox="1"/>
      </xdr:nvSpPr>
      <xdr:spPr>
        <a:xfrm>
          <a:off x="18421428" y="63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7" name="直線コネクタ 78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0" name="直線コネクタ 78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3" name="直線コネクタ 79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6" name="直線コネクタ 795"/>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151833</xdr:rowOff>
    </xdr:from>
    <xdr:to>
      <xdr:col>102</xdr:col>
      <xdr:colOff>165100</xdr:colOff>
      <xdr:row>58</xdr:row>
      <xdr:rowOff>81983</xdr:rowOff>
    </xdr:to>
    <xdr:sp macro="" textlink="">
      <xdr:nvSpPr>
        <xdr:cNvPr id="797" name="フローチャート: 判断 796"/>
        <xdr:cNvSpPr/>
      </xdr:nvSpPr>
      <xdr:spPr>
        <a:xfrm>
          <a:off x="19494500" y="992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98510</xdr:rowOff>
    </xdr:from>
    <xdr:ext cx="469744" cy="259045"/>
    <xdr:sp macro="" textlink="">
      <xdr:nvSpPr>
        <xdr:cNvPr id="798" name="テキスト ボックス 797"/>
        <xdr:cNvSpPr txBox="1"/>
      </xdr:nvSpPr>
      <xdr:spPr>
        <a:xfrm>
          <a:off x="19310428" y="969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158326</xdr:rowOff>
    </xdr:from>
    <xdr:to>
      <xdr:col>98</xdr:col>
      <xdr:colOff>38100</xdr:colOff>
      <xdr:row>58</xdr:row>
      <xdr:rowOff>88476</xdr:rowOff>
    </xdr:to>
    <xdr:sp macro="" textlink="">
      <xdr:nvSpPr>
        <xdr:cNvPr id="799" name="フローチャート: 判断 798"/>
        <xdr:cNvSpPr/>
      </xdr:nvSpPr>
      <xdr:spPr>
        <a:xfrm>
          <a:off x="18605500" y="993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105003</xdr:rowOff>
    </xdr:from>
    <xdr:ext cx="469744" cy="259045"/>
    <xdr:sp macro="" textlink="">
      <xdr:nvSpPr>
        <xdr:cNvPr id="800" name="テキスト ボックス 799"/>
        <xdr:cNvSpPr txBox="1"/>
      </xdr:nvSpPr>
      <xdr:spPr>
        <a:xfrm>
          <a:off x="18421428" y="97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楕円 80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7"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8" name="楕円 80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9" name="テキスト ボックス 80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0" name="楕円 80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2" name="楕円 81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4" name="楕円 81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5" name="テキスト ボックス 814"/>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119329</xdr:rowOff>
    </xdr:from>
    <xdr:to>
      <xdr:col>116</xdr:col>
      <xdr:colOff>63500</xdr:colOff>
      <xdr:row>76</xdr:row>
      <xdr:rowOff>133922</xdr:rowOff>
    </xdr:to>
    <xdr:cxnSp macro="">
      <xdr:nvCxnSpPr>
        <xdr:cNvPr id="845" name="直線コネクタ 844"/>
        <xdr:cNvCxnSpPr/>
      </xdr:nvCxnSpPr>
      <xdr:spPr>
        <a:xfrm flipV="1">
          <a:off x="21323300" y="13149529"/>
          <a:ext cx="8382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133922</xdr:rowOff>
    </xdr:from>
    <xdr:to>
      <xdr:col>111</xdr:col>
      <xdr:colOff>177800</xdr:colOff>
      <xdr:row>76</xdr:row>
      <xdr:rowOff>144666</xdr:rowOff>
    </xdr:to>
    <xdr:cxnSp macro="">
      <xdr:nvCxnSpPr>
        <xdr:cNvPr id="848" name="直線コネクタ 847"/>
        <xdr:cNvCxnSpPr/>
      </xdr:nvCxnSpPr>
      <xdr:spPr>
        <a:xfrm flipV="1">
          <a:off x="20434300" y="13164122"/>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144666</xdr:rowOff>
    </xdr:from>
    <xdr:to>
      <xdr:col>107</xdr:col>
      <xdr:colOff>50800</xdr:colOff>
      <xdr:row>77</xdr:row>
      <xdr:rowOff>20219</xdr:rowOff>
    </xdr:to>
    <xdr:cxnSp macro="">
      <xdr:nvCxnSpPr>
        <xdr:cNvPr id="851" name="直線コネクタ 850"/>
        <xdr:cNvCxnSpPr/>
      </xdr:nvCxnSpPr>
      <xdr:spPr>
        <a:xfrm flipV="1">
          <a:off x="19545300" y="13174866"/>
          <a:ext cx="889000" cy="4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20219</xdr:rowOff>
    </xdr:from>
    <xdr:to>
      <xdr:col>102</xdr:col>
      <xdr:colOff>114300</xdr:colOff>
      <xdr:row>77</xdr:row>
      <xdr:rowOff>59855</xdr:rowOff>
    </xdr:to>
    <xdr:cxnSp macro="">
      <xdr:nvCxnSpPr>
        <xdr:cNvPr id="854" name="直線コネクタ 853"/>
        <xdr:cNvCxnSpPr/>
      </xdr:nvCxnSpPr>
      <xdr:spPr>
        <a:xfrm flipV="1">
          <a:off x="18656300" y="13221869"/>
          <a:ext cx="889000" cy="3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94526</xdr:rowOff>
    </xdr:from>
    <xdr:to>
      <xdr:col>102</xdr:col>
      <xdr:colOff>165100</xdr:colOff>
      <xdr:row>78</xdr:row>
      <xdr:rowOff>24676</xdr:rowOff>
    </xdr:to>
    <xdr:sp macro="" textlink="">
      <xdr:nvSpPr>
        <xdr:cNvPr id="855" name="フローチャート: 判断 854"/>
        <xdr:cNvSpPr/>
      </xdr:nvSpPr>
      <xdr:spPr>
        <a:xfrm>
          <a:off x="19494500" y="1329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15803</xdr:rowOff>
    </xdr:from>
    <xdr:ext cx="534377" cy="259045"/>
    <xdr:sp macro="" textlink="">
      <xdr:nvSpPr>
        <xdr:cNvPr id="856" name="テキスト ボックス 855"/>
        <xdr:cNvSpPr txBox="1"/>
      </xdr:nvSpPr>
      <xdr:spPr>
        <a:xfrm>
          <a:off x="19278111" y="1338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24637</xdr:rowOff>
    </xdr:from>
    <xdr:to>
      <xdr:col>98</xdr:col>
      <xdr:colOff>38100</xdr:colOff>
      <xdr:row>77</xdr:row>
      <xdr:rowOff>126237</xdr:rowOff>
    </xdr:to>
    <xdr:sp macro="" textlink="">
      <xdr:nvSpPr>
        <xdr:cNvPr id="857" name="フローチャート: 判断 856"/>
        <xdr:cNvSpPr/>
      </xdr:nvSpPr>
      <xdr:spPr>
        <a:xfrm>
          <a:off x="18605500" y="1322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117364</xdr:rowOff>
    </xdr:from>
    <xdr:ext cx="534377" cy="259045"/>
    <xdr:sp macro="" textlink="">
      <xdr:nvSpPr>
        <xdr:cNvPr id="858" name="テキスト ボックス 857"/>
        <xdr:cNvSpPr txBox="1"/>
      </xdr:nvSpPr>
      <xdr:spPr>
        <a:xfrm>
          <a:off x="18389111" y="1331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68529</xdr:rowOff>
    </xdr:from>
    <xdr:to>
      <xdr:col>116</xdr:col>
      <xdr:colOff>114300</xdr:colOff>
      <xdr:row>76</xdr:row>
      <xdr:rowOff>170129</xdr:rowOff>
    </xdr:to>
    <xdr:sp macro="" textlink="">
      <xdr:nvSpPr>
        <xdr:cNvPr id="864" name="楕円 863"/>
        <xdr:cNvSpPr/>
      </xdr:nvSpPr>
      <xdr:spPr>
        <a:xfrm>
          <a:off x="22110700" y="1309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91406</xdr:rowOff>
    </xdr:from>
    <xdr:ext cx="534377" cy="259045"/>
    <xdr:sp macro="" textlink="">
      <xdr:nvSpPr>
        <xdr:cNvPr id="865" name="繰出金該当値テキスト"/>
        <xdr:cNvSpPr txBox="1"/>
      </xdr:nvSpPr>
      <xdr:spPr>
        <a:xfrm>
          <a:off x="22212300" y="1295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83122</xdr:rowOff>
    </xdr:from>
    <xdr:to>
      <xdr:col>112</xdr:col>
      <xdr:colOff>38100</xdr:colOff>
      <xdr:row>77</xdr:row>
      <xdr:rowOff>13272</xdr:rowOff>
    </xdr:to>
    <xdr:sp macro="" textlink="">
      <xdr:nvSpPr>
        <xdr:cNvPr id="866" name="楕円 865"/>
        <xdr:cNvSpPr/>
      </xdr:nvSpPr>
      <xdr:spPr>
        <a:xfrm>
          <a:off x="21272500" y="1311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29798</xdr:rowOff>
    </xdr:from>
    <xdr:ext cx="534377" cy="259045"/>
    <xdr:sp macro="" textlink="">
      <xdr:nvSpPr>
        <xdr:cNvPr id="867" name="テキスト ボックス 866"/>
        <xdr:cNvSpPr txBox="1"/>
      </xdr:nvSpPr>
      <xdr:spPr>
        <a:xfrm>
          <a:off x="21056111" y="1288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93866</xdr:rowOff>
    </xdr:from>
    <xdr:to>
      <xdr:col>107</xdr:col>
      <xdr:colOff>101600</xdr:colOff>
      <xdr:row>77</xdr:row>
      <xdr:rowOff>24016</xdr:rowOff>
    </xdr:to>
    <xdr:sp macro="" textlink="">
      <xdr:nvSpPr>
        <xdr:cNvPr id="868" name="楕円 867"/>
        <xdr:cNvSpPr/>
      </xdr:nvSpPr>
      <xdr:spPr>
        <a:xfrm>
          <a:off x="20383500" y="1312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40543</xdr:rowOff>
    </xdr:from>
    <xdr:ext cx="534377" cy="259045"/>
    <xdr:sp macro="" textlink="">
      <xdr:nvSpPr>
        <xdr:cNvPr id="869" name="テキスト ボックス 868"/>
        <xdr:cNvSpPr txBox="1"/>
      </xdr:nvSpPr>
      <xdr:spPr>
        <a:xfrm>
          <a:off x="20167111" y="1289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140869</xdr:rowOff>
    </xdr:from>
    <xdr:to>
      <xdr:col>102</xdr:col>
      <xdr:colOff>165100</xdr:colOff>
      <xdr:row>77</xdr:row>
      <xdr:rowOff>71019</xdr:rowOff>
    </xdr:to>
    <xdr:sp macro="" textlink="">
      <xdr:nvSpPr>
        <xdr:cNvPr id="870" name="楕円 869"/>
        <xdr:cNvSpPr/>
      </xdr:nvSpPr>
      <xdr:spPr>
        <a:xfrm>
          <a:off x="19494500" y="1317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87545</xdr:rowOff>
    </xdr:from>
    <xdr:ext cx="534377" cy="259045"/>
    <xdr:sp macro="" textlink="">
      <xdr:nvSpPr>
        <xdr:cNvPr id="871" name="テキスト ボックス 870"/>
        <xdr:cNvSpPr txBox="1"/>
      </xdr:nvSpPr>
      <xdr:spPr>
        <a:xfrm>
          <a:off x="19278111" y="1294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9055</xdr:rowOff>
    </xdr:from>
    <xdr:to>
      <xdr:col>98</xdr:col>
      <xdr:colOff>38100</xdr:colOff>
      <xdr:row>77</xdr:row>
      <xdr:rowOff>110655</xdr:rowOff>
    </xdr:to>
    <xdr:sp macro="" textlink="">
      <xdr:nvSpPr>
        <xdr:cNvPr id="872" name="楕円 871"/>
        <xdr:cNvSpPr/>
      </xdr:nvSpPr>
      <xdr:spPr>
        <a:xfrm>
          <a:off x="18605500" y="1321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127182</xdr:rowOff>
    </xdr:from>
    <xdr:ext cx="534377" cy="259045"/>
    <xdr:sp macro="" textlink="">
      <xdr:nvSpPr>
        <xdr:cNvPr id="873" name="テキスト ボックス 872"/>
        <xdr:cNvSpPr txBox="1"/>
      </xdr:nvSpPr>
      <xdr:spPr>
        <a:xfrm>
          <a:off x="18389111" y="1298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14" name="フローチャート: 判断 913"/>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15" name="テキスト ボックス 914"/>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16" name="フローチャート: 判断 915"/>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17" name="テキスト ボックス 916"/>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30" name="テキスト ボックス 929"/>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32" name="テキスト ボックス 931"/>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人件費については、類似団体内平均を下回っているが、前年度とより増加している。これは退職手当負担金の減少等により人件費は減少したものの、人口が減少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・住民一人当たりの維持補修費については、類似団体内平均を下回っているが、前年度より増加している。これは斎苑や農道等の修繕が増加したためである。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扶助費については、類似団体内平均を下回っているが、前年度より増加している。これは新型コロナウイルス感染症関連事業や物価高騰対策事業により給付金等の事業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・住民一人当たりの普通建設事業費（うち新規整備）については、類似団体内平均を下回っているが、前年度より増加している。これは防災物資拠点施設整備工事費が増加したためである。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・住民一人当たりの災害復旧事業費については、類似団体内平均を下回っているが、前年度より増加している。これは台風による豪雨災害により災害復旧事業費が増加したためである。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27,900
27,570
152.86
20,298,349
18,717,339
1,359,149
10,807,778
18,435,711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140843</xdr:rowOff>
    </xdr:from>
    <xdr:to>
      <xdr:col>24</xdr:col>
      <xdr:colOff>63500</xdr:colOff>
      <xdr:row>34</xdr:row>
      <xdr:rowOff>88265</xdr:rowOff>
    </xdr:to>
    <xdr:cxnSp macro="">
      <xdr:nvCxnSpPr>
        <xdr:cNvPr id="61" name="直線コネクタ 60"/>
        <xdr:cNvCxnSpPr/>
      </xdr:nvCxnSpPr>
      <xdr:spPr>
        <a:xfrm>
          <a:off x="3797300" y="5798693"/>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140843</xdr:rowOff>
    </xdr:from>
    <xdr:to>
      <xdr:col>19</xdr:col>
      <xdr:colOff>177800</xdr:colOff>
      <xdr:row>34</xdr:row>
      <xdr:rowOff>58357</xdr:rowOff>
    </xdr:to>
    <xdr:cxnSp macro="">
      <xdr:nvCxnSpPr>
        <xdr:cNvPr id="64" name="直線コネクタ 63"/>
        <xdr:cNvCxnSpPr/>
      </xdr:nvCxnSpPr>
      <xdr:spPr>
        <a:xfrm flipV="1">
          <a:off x="2908300" y="5798693"/>
          <a:ext cx="8890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58357</xdr:rowOff>
    </xdr:from>
    <xdr:to>
      <xdr:col>15</xdr:col>
      <xdr:colOff>50800</xdr:colOff>
      <xdr:row>34</xdr:row>
      <xdr:rowOff>67310</xdr:rowOff>
    </xdr:to>
    <xdr:cxnSp macro="">
      <xdr:nvCxnSpPr>
        <xdr:cNvPr id="67" name="直線コネクタ 66"/>
        <xdr:cNvCxnSpPr/>
      </xdr:nvCxnSpPr>
      <xdr:spPr>
        <a:xfrm flipV="1">
          <a:off x="2019300" y="5887657"/>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67310</xdr:rowOff>
    </xdr:from>
    <xdr:to>
      <xdr:col>10</xdr:col>
      <xdr:colOff>114300</xdr:colOff>
      <xdr:row>34</xdr:row>
      <xdr:rowOff>75121</xdr:rowOff>
    </xdr:to>
    <xdr:cxnSp macro="">
      <xdr:nvCxnSpPr>
        <xdr:cNvPr id="70" name="直線コネクタ 69"/>
        <xdr:cNvCxnSpPr/>
      </xdr:nvCxnSpPr>
      <xdr:spPr>
        <a:xfrm flipV="1">
          <a:off x="1130300" y="5896610"/>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19702</xdr:rowOff>
    </xdr:from>
    <xdr:ext cx="469744" cy="259045"/>
    <xdr:sp macro="" textlink="">
      <xdr:nvSpPr>
        <xdr:cNvPr id="74" name="テキスト ボックス 73"/>
        <xdr:cNvSpPr txBox="1"/>
      </xdr:nvSpPr>
      <xdr:spPr>
        <a:xfrm>
          <a:off x="895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37465</xdr:rowOff>
    </xdr:from>
    <xdr:to>
      <xdr:col>24</xdr:col>
      <xdr:colOff>114300</xdr:colOff>
      <xdr:row>34</xdr:row>
      <xdr:rowOff>139065</xdr:rowOff>
    </xdr:to>
    <xdr:sp macro="" textlink="">
      <xdr:nvSpPr>
        <xdr:cNvPr id="80" name="楕円 79"/>
        <xdr:cNvSpPr/>
      </xdr:nvSpPr>
      <xdr:spPr>
        <a:xfrm>
          <a:off x="4584700" y="58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60342</xdr:rowOff>
    </xdr:from>
    <xdr:ext cx="469744" cy="259045"/>
    <xdr:sp macro="" textlink="">
      <xdr:nvSpPr>
        <xdr:cNvPr id="81" name="議会費該当値テキスト"/>
        <xdr:cNvSpPr txBox="1"/>
      </xdr:nvSpPr>
      <xdr:spPr>
        <a:xfrm>
          <a:off x="4686300" y="571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90043</xdr:rowOff>
    </xdr:from>
    <xdr:to>
      <xdr:col>20</xdr:col>
      <xdr:colOff>38100</xdr:colOff>
      <xdr:row>34</xdr:row>
      <xdr:rowOff>20193</xdr:rowOff>
    </xdr:to>
    <xdr:sp macro="" textlink="">
      <xdr:nvSpPr>
        <xdr:cNvPr id="82" name="楕円 81"/>
        <xdr:cNvSpPr/>
      </xdr:nvSpPr>
      <xdr:spPr>
        <a:xfrm>
          <a:off x="3746500" y="574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36720</xdr:rowOff>
    </xdr:from>
    <xdr:ext cx="469744" cy="259045"/>
    <xdr:sp macro="" textlink="">
      <xdr:nvSpPr>
        <xdr:cNvPr id="83" name="テキスト ボックス 82"/>
        <xdr:cNvSpPr txBox="1"/>
      </xdr:nvSpPr>
      <xdr:spPr>
        <a:xfrm>
          <a:off x="3562428" y="552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7557</xdr:rowOff>
    </xdr:from>
    <xdr:to>
      <xdr:col>15</xdr:col>
      <xdr:colOff>101600</xdr:colOff>
      <xdr:row>34</xdr:row>
      <xdr:rowOff>109157</xdr:rowOff>
    </xdr:to>
    <xdr:sp macro="" textlink="">
      <xdr:nvSpPr>
        <xdr:cNvPr id="84" name="楕円 83"/>
        <xdr:cNvSpPr/>
      </xdr:nvSpPr>
      <xdr:spPr>
        <a:xfrm>
          <a:off x="2857500" y="583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125684</xdr:rowOff>
    </xdr:from>
    <xdr:ext cx="469744" cy="259045"/>
    <xdr:sp macro="" textlink="">
      <xdr:nvSpPr>
        <xdr:cNvPr id="85" name="テキスト ボックス 84"/>
        <xdr:cNvSpPr txBox="1"/>
      </xdr:nvSpPr>
      <xdr:spPr>
        <a:xfrm>
          <a:off x="2673428" y="561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16510</xdr:rowOff>
    </xdr:from>
    <xdr:to>
      <xdr:col>10</xdr:col>
      <xdr:colOff>165100</xdr:colOff>
      <xdr:row>34</xdr:row>
      <xdr:rowOff>118110</xdr:rowOff>
    </xdr:to>
    <xdr:sp macro="" textlink="">
      <xdr:nvSpPr>
        <xdr:cNvPr id="86" name="楕円 85"/>
        <xdr:cNvSpPr/>
      </xdr:nvSpPr>
      <xdr:spPr>
        <a:xfrm>
          <a:off x="1968500" y="58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134637</xdr:rowOff>
    </xdr:from>
    <xdr:ext cx="469744" cy="259045"/>
    <xdr:sp macro="" textlink="">
      <xdr:nvSpPr>
        <xdr:cNvPr id="87" name="テキスト ボックス 86"/>
        <xdr:cNvSpPr txBox="1"/>
      </xdr:nvSpPr>
      <xdr:spPr>
        <a:xfrm>
          <a:off x="1784428"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24321</xdr:rowOff>
    </xdr:from>
    <xdr:to>
      <xdr:col>6</xdr:col>
      <xdr:colOff>38100</xdr:colOff>
      <xdr:row>34</xdr:row>
      <xdr:rowOff>125921</xdr:rowOff>
    </xdr:to>
    <xdr:sp macro="" textlink="">
      <xdr:nvSpPr>
        <xdr:cNvPr id="88" name="楕円 87"/>
        <xdr:cNvSpPr/>
      </xdr:nvSpPr>
      <xdr:spPr>
        <a:xfrm>
          <a:off x="1079500" y="585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142448</xdr:rowOff>
    </xdr:from>
    <xdr:ext cx="469744" cy="259045"/>
    <xdr:sp macro="" textlink="">
      <xdr:nvSpPr>
        <xdr:cNvPr id="89" name="テキスト ボックス 88"/>
        <xdr:cNvSpPr txBox="1"/>
      </xdr:nvSpPr>
      <xdr:spPr>
        <a:xfrm>
          <a:off x="895428" y="562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57548</xdr:rowOff>
    </xdr:from>
    <xdr:to>
      <xdr:col>24</xdr:col>
      <xdr:colOff>63500</xdr:colOff>
      <xdr:row>58</xdr:row>
      <xdr:rowOff>59647</xdr:rowOff>
    </xdr:to>
    <xdr:cxnSp macro="">
      <xdr:nvCxnSpPr>
        <xdr:cNvPr id="118" name="直線コネクタ 117"/>
        <xdr:cNvCxnSpPr/>
      </xdr:nvCxnSpPr>
      <xdr:spPr>
        <a:xfrm flipV="1">
          <a:off x="3797300" y="10001648"/>
          <a:ext cx="8382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59647</xdr:rowOff>
    </xdr:from>
    <xdr:to>
      <xdr:col>19</xdr:col>
      <xdr:colOff>177800</xdr:colOff>
      <xdr:row>58</xdr:row>
      <xdr:rowOff>67099</xdr:rowOff>
    </xdr:to>
    <xdr:cxnSp macro="">
      <xdr:nvCxnSpPr>
        <xdr:cNvPr id="121" name="直線コネクタ 120"/>
        <xdr:cNvCxnSpPr/>
      </xdr:nvCxnSpPr>
      <xdr:spPr>
        <a:xfrm flipV="1">
          <a:off x="2908300" y="10003747"/>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67797</xdr:rowOff>
    </xdr:from>
    <xdr:to>
      <xdr:col>15</xdr:col>
      <xdr:colOff>50800</xdr:colOff>
      <xdr:row>58</xdr:row>
      <xdr:rowOff>67099</xdr:rowOff>
    </xdr:to>
    <xdr:cxnSp macro="">
      <xdr:nvCxnSpPr>
        <xdr:cNvPr id="124" name="直線コネクタ 123"/>
        <xdr:cNvCxnSpPr/>
      </xdr:nvCxnSpPr>
      <xdr:spPr>
        <a:xfrm>
          <a:off x="2019300" y="9840447"/>
          <a:ext cx="889000" cy="17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67797</xdr:rowOff>
    </xdr:from>
    <xdr:to>
      <xdr:col>10</xdr:col>
      <xdr:colOff>114300</xdr:colOff>
      <xdr:row>58</xdr:row>
      <xdr:rowOff>65191</xdr:rowOff>
    </xdr:to>
    <xdr:cxnSp macro="">
      <xdr:nvCxnSpPr>
        <xdr:cNvPr id="127" name="直線コネクタ 126"/>
        <xdr:cNvCxnSpPr/>
      </xdr:nvCxnSpPr>
      <xdr:spPr>
        <a:xfrm flipV="1">
          <a:off x="1130300" y="9840447"/>
          <a:ext cx="889000" cy="16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72945</xdr:rowOff>
    </xdr:from>
    <xdr:to>
      <xdr:col>10</xdr:col>
      <xdr:colOff>165100</xdr:colOff>
      <xdr:row>58</xdr:row>
      <xdr:rowOff>3095</xdr:rowOff>
    </xdr:to>
    <xdr:sp macro="" textlink="">
      <xdr:nvSpPr>
        <xdr:cNvPr id="128" name="フローチャート: 判断 127"/>
        <xdr:cNvSpPr/>
      </xdr:nvSpPr>
      <xdr:spPr>
        <a:xfrm>
          <a:off x="1968500" y="984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165672</xdr:rowOff>
    </xdr:from>
    <xdr:ext cx="599010" cy="259045"/>
    <xdr:sp macro="" textlink="">
      <xdr:nvSpPr>
        <xdr:cNvPr id="129" name="テキスト ボックス 128"/>
        <xdr:cNvSpPr txBox="1"/>
      </xdr:nvSpPr>
      <xdr:spPr>
        <a:xfrm>
          <a:off x="1719795" y="99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25133</xdr:rowOff>
    </xdr:from>
    <xdr:to>
      <xdr:col>6</xdr:col>
      <xdr:colOff>38100</xdr:colOff>
      <xdr:row>58</xdr:row>
      <xdr:rowOff>126733</xdr:rowOff>
    </xdr:to>
    <xdr:sp macro="" textlink="">
      <xdr:nvSpPr>
        <xdr:cNvPr id="130" name="フローチャート: 判断 129"/>
        <xdr:cNvSpPr/>
      </xdr:nvSpPr>
      <xdr:spPr>
        <a:xfrm>
          <a:off x="10795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117860</xdr:rowOff>
    </xdr:from>
    <xdr:ext cx="599010" cy="259045"/>
    <xdr:sp macro="" textlink="">
      <xdr:nvSpPr>
        <xdr:cNvPr id="131" name="テキスト ボックス 130"/>
        <xdr:cNvSpPr txBox="1"/>
      </xdr:nvSpPr>
      <xdr:spPr>
        <a:xfrm>
          <a:off x="830795" y="1006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6748</xdr:rowOff>
    </xdr:from>
    <xdr:to>
      <xdr:col>24</xdr:col>
      <xdr:colOff>114300</xdr:colOff>
      <xdr:row>58</xdr:row>
      <xdr:rowOff>108348</xdr:rowOff>
    </xdr:to>
    <xdr:sp macro="" textlink="">
      <xdr:nvSpPr>
        <xdr:cNvPr id="137" name="楕円 136"/>
        <xdr:cNvSpPr/>
      </xdr:nvSpPr>
      <xdr:spPr>
        <a:xfrm>
          <a:off x="4584700" y="995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143491</xdr:rowOff>
    </xdr:from>
    <xdr:ext cx="599010" cy="259045"/>
    <xdr:sp macro="" textlink="">
      <xdr:nvSpPr>
        <xdr:cNvPr id="138" name="総務費該当値テキスト"/>
        <xdr:cNvSpPr txBox="1"/>
      </xdr:nvSpPr>
      <xdr:spPr>
        <a:xfrm>
          <a:off x="4686300" y="991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8847</xdr:rowOff>
    </xdr:from>
    <xdr:to>
      <xdr:col>20</xdr:col>
      <xdr:colOff>38100</xdr:colOff>
      <xdr:row>58</xdr:row>
      <xdr:rowOff>110447</xdr:rowOff>
    </xdr:to>
    <xdr:sp macro="" textlink="">
      <xdr:nvSpPr>
        <xdr:cNvPr id="139" name="楕円 138"/>
        <xdr:cNvSpPr/>
      </xdr:nvSpPr>
      <xdr:spPr>
        <a:xfrm>
          <a:off x="3746500" y="995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101574</xdr:rowOff>
    </xdr:from>
    <xdr:ext cx="599010" cy="259045"/>
    <xdr:sp macro="" textlink="">
      <xdr:nvSpPr>
        <xdr:cNvPr id="140" name="テキスト ボックス 139"/>
        <xdr:cNvSpPr txBox="1"/>
      </xdr:nvSpPr>
      <xdr:spPr>
        <a:xfrm>
          <a:off x="3497795" y="1004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16299</xdr:rowOff>
    </xdr:from>
    <xdr:to>
      <xdr:col>15</xdr:col>
      <xdr:colOff>101600</xdr:colOff>
      <xdr:row>58</xdr:row>
      <xdr:rowOff>117899</xdr:rowOff>
    </xdr:to>
    <xdr:sp macro="" textlink="">
      <xdr:nvSpPr>
        <xdr:cNvPr id="141" name="楕円 140"/>
        <xdr:cNvSpPr/>
      </xdr:nvSpPr>
      <xdr:spPr>
        <a:xfrm>
          <a:off x="2857500" y="996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109026</xdr:rowOff>
    </xdr:from>
    <xdr:ext cx="599010" cy="259045"/>
    <xdr:sp macro="" textlink="">
      <xdr:nvSpPr>
        <xdr:cNvPr id="142" name="テキスト ボックス 141"/>
        <xdr:cNvSpPr txBox="1"/>
      </xdr:nvSpPr>
      <xdr:spPr>
        <a:xfrm>
          <a:off x="2608795" y="10053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16997</xdr:rowOff>
    </xdr:from>
    <xdr:to>
      <xdr:col>10</xdr:col>
      <xdr:colOff>165100</xdr:colOff>
      <xdr:row>57</xdr:row>
      <xdr:rowOff>118597</xdr:rowOff>
    </xdr:to>
    <xdr:sp macro="" textlink="">
      <xdr:nvSpPr>
        <xdr:cNvPr id="143" name="楕円 142"/>
        <xdr:cNvSpPr/>
      </xdr:nvSpPr>
      <xdr:spPr>
        <a:xfrm>
          <a:off x="1968500" y="978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135124</xdr:rowOff>
    </xdr:from>
    <xdr:ext cx="599010" cy="259045"/>
    <xdr:sp macro="" textlink="">
      <xdr:nvSpPr>
        <xdr:cNvPr id="144" name="テキスト ボックス 143"/>
        <xdr:cNvSpPr txBox="1"/>
      </xdr:nvSpPr>
      <xdr:spPr>
        <a:xfrm>
          <a:off x="1719795" y="956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14391</xdr:rowOff>
    </xdr:from>
    <xdr:to>
      <xdr:col>6</xdr:col>
      <xdr:colOff>38100</xdr:colOff>
      <xdr:row>58</xdr:row>
      <xdr:rowOff>115991</xdr:rowOff>
    </xdr:to>
    <xdr:sp macro="" textlink="">
      <xdr:nvSpPr>
        <xdr:cNvPr id="145" name="楕円 144"/>
        <xdr:cNvSpPr/>
      </xdr:nvSpPr>
      <xdr:spPr>
        <a:xfrm>
          <a:off x="1079500" y="99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132518</xdr:rowOff>
    </xdr:from>
    <xdr:ext cx="599010" cy="259045"/>
    <xdr:sp macro="" textlink="">
      <xdr:nvSpPr>
        <xdr:cNvPr id="146" name="テキスト ボックス 145"/>
        <xdr:cNvSpPr txBox="1"/>
      </xdr:nvSpPr>
      <xdr:spPr>
        <a:xfrm>
          <a:off x="830795" y="973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32458</xdr:rowOff>
    </xdr:from>
    <xdr:to>
      <xdr:col>24</xdr:col>
      <xdr:colOff>63500</xdr:colOff>
      <xdr:row>76</xdr:row>
      <xdr:rowOff>89317</xdr:rowOff>
    </xdr:to>
    <xdr:cxnSp macro="">
      <xdr:nvCxnSpPr>
        <xdr:cNvPr id="174" name="直線コネクタ 173"/>
        <xdr:cNvCxnSpPr/>
      </xdr:nvCxnSpPr>
      <xdr:spPr>
        <a:xfrm flipV="1">
          <a:off x="3797300" y="13062658"/>
          <a:ext cx="838200" cy="5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68752</xdr:rowOff>
    </xdr:from>
    <xdr:to>
      <xdr:col>19</xdr:col>
      <xdr:colOff>177800</xdr:colOff>
      <xdr:row>76</xdr:row>
      <xdr:rowOff>89317</xdr:rowOff>
    </xdr:to>
    <xdr:cxnSp macro="">
      <xdr:nvCxnSpPr>
        <xdr:cNvPr id="177" name="直線コネクタ 176"/>
        <xdr:cNvCxnSpPr/>
      </xdr:nvCxnSpPr>
      <xdr:spPr>
        <a:xfrm>
          <a:off x="2908300" y="13098952"/>
          <a:ext cx="889000" cy="2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68752</xdr:rowOff>
    </xdr:from>
    <xdr:to>
      <xdr:col>15</xdr:col>
      <xdr:colOff>50800</xdr:colOff>
      <xdr:row>77</xdr:row>
      <xdr:rowOff>23078</xdr:rowOff>
    </xdr:to>
    <xdr:cxnSp macro="">
      <xdr:nvCxnSpPr>
        <xdr:cNvPr id="180" name="直線コネクタ 179"/>
        <xdr:cNvCxnSpPr/>
      </xdr:nvCxnSpPr>
      <xdr:spPr>
        <a:xfrm flipV="1">
          <a:off x="2019300" y="13098952"/>
          <a:ext cx="889000" cy="12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23078</xdr:rowOff>
    </xdr:from>
    <xdr:to>
      <xdr:col>10</xdr:col>
      <xdr:colOff>114300</xdr:colOff>
      <xdr:row>77</xdr:row>
      <xdr:rowOff>35179</xdr:rowOff>
    </xdr:to>
    <xdr:cxnSp macro="">
      <xdr:nvCxnSpPr>
        <xdr:cNvPr id="183" name="直線コネクタ 182"/>
        <xdr:cNvCxnSpPr/>
      </xdr:nvCxnSpPr>
      <xdr:spPr>
        <a:xfrm flipV="1">
          <a:off x="1130300" y="13224728"/>
          <a:ext cx="889000" cy="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64960</xdr:rowOff>
    </xdr:from>
    <xdr:to>
      <xdr:col>10</xdr:col>
      <xdr:colOff>165100</xdr:colOff>
      <xdr:row>76</xdr:row>
      <xdr:rowOff>166560</xdr:rowOff>
    </xdr:to>
    <xdr:sp macro="" textlink="">
      <xdr:nvSpPr>
        <xdr:cNvPr id="184" name="フローチャート: 判断 183"/>
        <xdr:cNvSpPr/>
      </xdr:nvSpPr>
      <xdr:spPr>
        <a:xfrm>
          <a:off x="1968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11638</xdr:rowOff>
    </xdr:from>
    <xdr:ext cx="599010" cy="259045"/>
    <xdr:sp macro="" textlink="">
      <xdr:nvSpPr>
        <xdr:cNvPr id="185" name="テキスト ボックス 184"/>
        <xdr:cNvSpPr txBox="1"/>
      </xdr:nvSpPr>
      <xdr:spPr>
        <a:xfrm>
          <a:off x="1719795" y="1287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95328</xdr:rowOff>
    </xdr:from>
    <xdr:to>
      <xdr:col>6</xdr:col>
      <xdr:colOff>38100</xdr:colOff>
      <xdr:row>77</xdr:row>
      <xdr:rowOff>25478</xdr:rowOff>
    </xdr:to>
    <xdr:sp macro="" textlink="">
      <xdr:nvSpPr>
        <xdr:cNvPr id="186" name="フローチャート: 判断 185"/>
        <xdr:cNvSpPr/>
      </xdr:nvSpPr>
      <xdr:spPr>
        <a:xfrm>
          <a:off x="1079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42005</xdr:rowOff>
    </xdr:from>
    <xdr:ext cx="599010" cy="259045"/>
    <xdr:sp macro="" textlink="">
      <xdr:nvSpPr>
        <xdr:cNvPr id="187" name="テキスト ボックス 186"/>
        <xdr:cNvSpPr txBox="1"/>
      </xdr:nvSpPr>
      <xdr:spPr>
        <a:xfrm>
          <a:off x="830795" y="129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153108</xdr:rowOff>
    </xdr:from>
    <xdr:to>
      <xdr:col>24</xdr:col>
      <xdr:colOff>114300</xdr:colOff>
      <xdr:row>76</xdr:row>
      <xdr:rowOff>83258</xdr:rowOff>
    </xdr:to>
    <xdr:sp macro="" textlink="">
      <xdr:nvSpPr>
        <xdr:cNvPr id="193" name="楕円 192"/>
        <xdr:cNvSpPr/>
      </xdr:nvSpPr>
      <xdr:spPr>
        <a:xfrm>
          <a:off x="4584700" y="1301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131535</xdr:rowOff>
    </xdr:from>
    <xdr:ext cx="599010" cy="259045"/>
    <xdr:sp macro="" textlink="">
      <xdr:nvSpPr>
        <xdr:cNvPr id="194" name="民生費該当値テキスト"/>
        <xdr:cNvSpPr txBox="1"/>
      </xdr:nvSpPr>
      <xdr:spPr>
        <a:xfrm>
          <a:off x="4686300" y="1299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38517</xdr:rowOff>
    </xdr:from>
    <xdr:to>
      <xdr:col>20</xdr:col>
      <xdr:colOff>38100</xdr:colOff>
      <xdr:row>76</xdr:row>
      <xdr:rowOff>140117</xdr:rowOff>
    </xdr:to>
    <xdr:sp macro="" textlink="">
      <xdr:nvSpPr>
        <xdr:cNvPr id="195" name="楕円 194"/>
        <xdr:cNvSpPr/>
      </xdr:nvSpPr>
      <xdr:spPr>
        <a:xfrm>
          <a:off x="3746500" y="1306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131244</xdr:rowOff>
    </xdr:from>
    <xdr:ext cx="599010" cy="259045"/>
    <xdr:sp macro="" textlink="">
      <xdr:nvSpPr>
        <xdr:cNvPr id="196" name="テキスト ボックス 195"/>
        <xdr:cNvSpPr txBox="1"/>
      </xdr:nvSpPr>
      <xdr:spPr>
        <a:xfrm>
          <a:off x="3497795" y="1316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17952</xdr:rowOff>
    </xdr:from>
    <xdr:to>
      <xdr:col>15</xdr:col>
      <xdr:colOff>101600</xdr:colOff>
      <xdr:row>76</xdr:row>
      <xdr:rowOff>119552</xdr:rowOff>
    </xdr:to>
    <xdr:sp macro="" textlink="">
      <xdr:nvSpPr>
        <xdr:cNvPr id="197" name="楕円 196"/>
        <xdr:cNvSpPr/>
      </xdr:nvSpPr>
      <xdr:spPr>
        <a:xfrm>
          <a:off x="2857500" y="1304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110679</xdr:rowOff>
    </xdr:from>
    <xdr:ext cx="599010" cy="259045"/>
    <xdr:sp macro="" textlink="">
      <xdr:nvSpPr>
        <xdr:cNvPr id="198" name="テキスト ボックス 197"/>
        <xdr:cNvSpPr txBox="1"/>
      </xdr:nvSpPr>
      <xdr:spPr>
        <a:xfrm>
          <a:off x="2608795" y="1314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143728</xdr:rowOff>
    </xdr:from>
    <xdr:to>
      <xdr:col>10</xdr:col>
      <xdr:colOff>165100</xdr:colOff>
      <xdr:row>77</xdr:row>
      <xdr:rowOff>73878</xdr:rowOff>
    </xdr:to>
    <xdr:sp macro="" textlink="">
      <xdr:nvSpPr>
        <xdr:cNvPr id="199" name="楕円 198"/>
        <xdr:cNvSpPr/>
      </xdr:nvSpPr>
      <xdr:spPr>
        <a:xfrm>
          <a:off x="1968500" y="131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65005</xdr:rowOff>
    </xdr:from>
    <xdr:ext cx="599010" cy="259045"/>
    <xdr:sp macro="" textlink="">
      <xdr:nvSpPr>
        <xdr:cNvPr id="200" name="テキスト ボックス 199"/>
        <xdr:cNvSpPr txBox="1"/>
      </xdr:nvSpPr>
      <xdr:spPr>
        <a:xfrm>
          <a:off x="1719795" y="1326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155829</xdr:rowOff>
    </xdr:from>
    <xdr:to>
      <xdr:col>6</xdr:col>
      <xdr:colOff>38100</xdr:colOff>
      <xdr:row>77</xdr:row>
      <xdr:rowOff>85979</xdr:rowOff>
    </xdr:to>
    <xdr:sp macro="" textlink="">
      <xdr:nvSpPr>
        <xdr:cNvPr id="201" name="楕円 200"/>
        <xdr:cNvSpPr/>
      </xdr:nvSpPr>
      <xdr:spPr>
        <a:xfrm>
          <a:off x="1079500" y="1318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77106</xdr:rowOff>
    </xdr:from>
    <xdr:ext cx="599010" cy="259045"/>
    <xdr:sp macro="" textlink="">
      <xdr:nvSpPr>
        <xdr:cNvPr id="202" name="テキスト ボックス 201"/>
        <xdr:cNvSpPr txBox="1"/>
      </xdr:nvSpPr>
      <xdr:spPr>
        <a:xfrm>
          <a:off x="830795" y="1327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49065</xdr:rowOff>
    </xdr:from>
    <xdr:to>
      <xdr:col>24</xdr:col>
      <xdr:colOff>63500</xdr:colOff>
      <xdr:row>97</xdr:row>
      <xdr:rowOff>77727</xdr:rowOff>
    </xdr:to>
    <xdr:cxnSp macro="">
      <xdr:nvCxnSpPr>
        <xdr:cNvPr id="229" name="直線コネクタ 228"/>
        <xdr:cNvCxnSpPr/>
      </xdr:nvCxnSpPr>
      <xdr:spPr>
        <a:xfrm>
          <a:off x="3797300" y="16679715"/>
          <a:ext cx="838200" cy="2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49065</xdr:rowOff>
    </xdr:from>
    <xdr:to>
      <xdr:col>19</xdr:col>
      <xdr:colOff>177800</xdr:colOff>
      <xdr:row>97</xdr:row>
      <xdr:rowOff>78563</xdr:rowOff>
    </xdr:to>
    <xdr:cxnSp macro="">
      <xdr:nvCxnSpPr>
        <xdr:cNvPr id="232" name="直線コネクタ 231"/>
        <xdr:cNvCxnSpPr/>
      </xdr:nvCxnSpPr>
      <xdr:spPr>
        <a:xfrm flipV="1">
          <a:off x="2908300" y="16679715"/>
          <a:ext cx="889000" cy="2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78563</xdr:rowOff>
    </xdr:from>
    <xdr:to>
      <xdr:col>15</xdr:col>
      <xdr:colOff>50800</xdr:colOff>
      <xdr:row>97</xdr:row>
      <xdr:rowOff>122637</xdr:rowOff>
    </xdr:to>
    <xdr:cxnSp macro="">
      <xdr:nvCxnSpPr>
        <xdr:cNvPr id="235" name="直線コネクタ 234"/>
        <xdr:cNvCxnSpPr/>
      </xdr:nvCxnSpPr>
      <xdr:spPr>
        <a:xfrm flipV="1">
          <a:off x="2019300" y="16709213"/>
          <a:ext cx="8890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122637</xdr:rowOff>
    </xdr:from>
    <xdr:to>
      <xdr:col>10</xdr:col>
      <xdr:colOff>114300</xdr:colOff>
      <xdr:row>97</xdr:row>
      <xdr:rowOff>141698</xdr:rowOff>
    </xdr:to>
    <xdr:cxnSp macro="">
      <xdr:nvCxnSpPr>
        <xdr:cNvPr id="238" name="直線コネクタ 237"/>
        <xdr:cNvCxnSpPr/>
      </xdr:nvCxnSpPr>
      <xdr:spPr>
        <a:xfrm flipV="1">
          <a:off x="1130300" y="16753287"/>
          <a:ext cx="889000" cy="1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11533</xdr:rowOff>
    </xdr:from>
    <xdr:to>
      <xdr:col>10</xdr:col>
      <xdr:colOff>165100</xdr:colOff>
      <xdr:row>97</xdr:row>
      <xdr:rowOff>113133</xdr:rowOff>
    </xdr:to>
    <xdr:sp macro="" textlink="">
      <xdr:nvSpPr>
        <xdr:cNvPr id="239" name="フローチャート: 判断 238"/>
        <xdr:cNvSpPr/>
      </xdr:nvSpPr>
      <xdr:spPr>
        <a:xfrm>
          <a:off x="1968500" y="166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129660</xdr:rowOff>
    </xdr:from>
    <xdr:ext cx="534377" cy="259045"/>
    <xdr:sp macro="" textlink="">
      <xdr:nvSpPr>
        <xdr:cNvPr id="240" name="テキスト ボックス 239"/>
        <xdr:cNvSpPr txBox="1"/>
      </xdr:nvSpPr>
      <xdr:spPr>
        <a:xfrm>
          <a:off x="1752111" y="1641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30181</xdr:rowOff>
    </xdr:from>
    <xdr:to>
      <xdr:col>6</xdr:col>
      <xdr:colOff>38100</xdr:colOff>
      <xdr:row>97</xdr:row>
      <xdr:rowOff>131781</xdr:rowOff>
    </xdr:to>
    <xdr:sp macro="" textlink="">
      <xdr:nvSpPr>
        <xdr:cNvPr id="241" name="フローチャート: 判断 240"/>
        <xdr:cNvSpPr/>
      </xdr:nvSpPr>
      <xdr:spPr>
        <a:xfrm>
          <a:off x="1079500" y="1666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148308</xdr:rowOff>
    </xdr:from>
    <xdr:ext cx="534377" cy="259045"/>
    <xdr:sp macro="" textlink="">
      <xdr:nvSpPr>
        <xdr:cNvPr id="242" name="テキスト ボックス 241"/>
        <xdr:cNvSpPr txBox="1"/>
      </xdr:nvSpPr>
      <xdr:spPr>
        <a:xfrm>
          <a:off x="863111" y="164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26927</xdr:rowOff>
    </xdr:from>
    <xdr:to>
      <xdr:col>24</xdr:col>
      <xdr:colOff>114300</xdr:colOff>
      <xdr:row>97</xdr:row>
      <xdr:rowOff>128527</xdr:rowOff>
    </xdr:to>
    <xdr:sp macro="" textlink="">
      <xdr:nvSpPr>
        <xdr:cNvPr id="248" name="楕円 247"/>
        <xdr:cNvSpPr/>
      </xdr:nvSpPr>
      <xdr:spPr>
        <a:xfrm>
          <a:off x="4584700" y="1665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113304</xdr:rowOff>
    </xdr:from>
    <xdr:ext cx="534377" cy="259045"/>
    <xdr:sp macro="" textlink="">
      <xdr:nvSpPr>
        <xdr:cNvPr id="249" name="衛生費該当値テキスト"/>
        <xdr:cNvSpPr txBox="1"/>
      </xdr:nvSpPr>
      <xdr:spPr>
        <a:xfrm>
          <a:off x="4686300" y="1657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169715</xdr:rowOff>
    </xdr:from>
    <xdr:to>
      <xdr:col>20</xdr:col>
      <xdr:colOff>38100</xdr:colOff>
      <xdr:row>97</xdr:row>
      <xdr:rowOff>99865</xdr:rowOff>
    </xdr:to>
    <xdr:sp macro="" textlink="">
      <xdr:nvSpPr>
        <xdr:cNvPr id="250" name="楕円 249"/>
        <xdr:cNvSpPr/>
      </xdr:nvSpPr>
      <xdr:spPr>
        <a:xfrm>
          <a:off x="3746500" y="1662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90992</xdr:rowOff>
    </xdr:from>
    <xdr:ext cx="534377" cy="259045"/>
    <xdr:sp macro="" textlink="">
      <xdr:nvSpPr>
        <xdr:cNvPr id="251" name="テキスト ボックス 250"/>
        <xdr:cNvSpPr txBox="1"/>
      </xdr:nvSpPr>
      <xdr:spPr>
        <a:xfrm>
          <a:off x="3530111" y="167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27763</xdr:rowOff>
    </xdr:from>
    <xdr:to>
      <xdr:col>15</xdr:col>
      <xdr:colOff>101600</xdr:colOff>
      <xdr:row>97</xdr:row>
      <xdr:rowOff>129363</xdr:rowOff>
    </xdr:to>
    <xdr:sp macro="" textlink="">
      <xdr:nvSpPr>
        <xdr:cNvPr id="252" name="楕円 251"/>
        <xdr:cNvSpPr/>
      </xdr:nvSpPr>
      <xdr:spPr>
        <a:xfrm>
          <a:off x="2857500" y="1665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120490</xdr:rowOff>
    </xdr:from>
    <xdr:ext cx="534377" cy="259045"/>
    <xdr:sp macro="" textlink="">
      <xdr:nvSpPr>
        <xdr:cNvPr id="253" name="テキスト ボックス 252"/>
        <xdr:cNvSpPr txBox="1"/>
      </xdr:nvSpPr>
      <xdr:spPr>
        <a:xfrm>
          <a:off x="2641111" y="1675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71837</xdr:rowOff>
    </xdr:from>
    <xdr:to>
      <xdr:col>10</xdr:col>
      <xdr:colOff>165100</xdr:colOff>
      <xdr:row>98</xdr:row>
      <xdr:rowOff>1987</xdr:rowOff>
    </xdr:to>
    <xdr:sp macro="" textlink="">
      <xdr:nvSpPr>
        <xdr:cNvPr id="254" name="楕円 253"/>
        <xdr:cNvSpPr/>
      </xdr:nvSpPr>
      <xdr:spPr>
        <a:xfrm>
          <a:off x="1968500" y="1670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164564</xdr:rowOff>
    </xdr:from>
    <xdr:ext cx="534377" cy="259045"/>
    <xdr:sp macro="" textlink="">
      <xdr:nvSpPr>
        <xdr:cNvPr id="255" name="テキスト ボックス 254"/>
        <xdr:cNvSpPr txBox="1"/>
      </xdr:nvSpPr>
      <xdr:spPr>
        <a:xfrm>
          <a:off x="1752111" y="1679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90898</xdr:rowOff>
    </xdr:from>
    <xdr:to>
      <xdr:col>6</xdr:col>
      <xdr:colOff>38100</xdr:colOff>
      <xdr:row>98</xdr:row>
      <xdr:rowOff>21048</xdr:rowOff>
    </xdr:to>
    <xdr:sp macro="" textlink="">
      <xdr:nvSpPr>
        <xdr:cNvPr id="256" name="楕円 255"/>
        <xdr:cNvSpPr/>
      </xdr:nvSpPr>
      <xdr:spPr>
        <a:xfrm>
          <a:off x="1079500" y="1672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12175</xdr:rowOff>
    </xdr:from>
    <xdr:ext cx="534377" cy="259045"/>
    <xdr:sp macro="" textlink="">
      <xdr:nvSpPr>
        <xdr:cNvPr id="257" name="テキスト ボックス 256"/>
        <xdr:cNvSpPr txBox="1"/>
      </xdr:nvSpPr>
      <xdr:spPr>
        <a:xfrm>
          <a:off x="863111" y="1681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48717</xdr:rowOff>
    </xdr:from>
    <xdr:to>
      <xdr:col>54</xdr:col>
      <xdr:colOff>189865</xdr:colOff>
      <xdr:row>38</xdr:row>
      <xdr:rowOff>139700</xdr:rowOff>
    </xdr:to>
    <xdr:cxnSp macro="">
      <xdr:nvCxnSpPr>
        <xdr:cNvPr id="279" name="直線コネクタ 278"/>
        <xdr:cNvCxnSpPr/>
      </xdr:nvCxnSpPr>
      <xdr:spPr>
        <a:xfrm flipV="1">
          <a:off x="10475595" y="5535117"/>
          <a:ext cx="1270" cy="111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166844</xdr:rowOff>
    </xdr:from>
    <xdr:ext cx="469744" cy="259045"/>
    <xdr:sp macro="" textlink="">
      <xdr:nvSpPr>
        <xdr:cNvPr id="282" name="労働費最大値テキスト"/>
        <xdr:cNvSpPr txBox="1"/>
      </xdr:nvSpPr>
      <xdr:spPr>
        <a:xfrm>
          <a:off x="10528300" y="531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48717</xdr:rowOff>
    </xdr:from>
    <xdr:to>
      <xdr:col>55</xdr:col>
      <xdr:colOff>88900</xdr:colOff>
      <xdr:row>32</xdr:row>
      <xdr:rowOff>48717</xdr:rowOff>
    </xdr:to>
    <xdr:cxnSp macro="">
      <xdr:nvCxnSpPr>
        <xdr:cNvPr id="283" name="直線コネクタ 282"/>
        <xdr:cNvCxnSpPr/>
      </xdr:nvCxnSpPr>
      <xdr:spPr>
        <a:xfrm>
          <a:off x="10388600" y="5535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53518</xdr:rowOff>
    </xdr:from>
    <xdr:to>
      <xdr:col>55</xdr:col>
      <xdr:colOff>0</xdr:colOff>
      <xdr:row>38</xdr:row>
      <xdr:rowOff>70663</xdr:rowOff>
    </xdr:to>
    <xdr:cxnSp macro="">
      <xdr:nvCxnSpPr>
        <xdr:cNvPr id="284" name="直線コネクタ 283"/>
        <xdr:cNvCxnSpPr/>
      </xdr:nvCxnSpPr>
      <xdr:spPr>
        <a:xfrm flipV="1">
          <a:off x="9639300" y="6568618"/>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101947</xdr:rowOff>
    </xdr:from>
    <xdr:ext cx="378565" cy="259045"/>
    <xdr:sp macro="" textlink="">
      <xdr:nvSpPr>
        <xdr:cNvPr id="285" name="労働費平均値テキスト"/>
        <xdr:cNvSpPr txBox="1"/>
      </xdr:nvSpPr>
      <xdr:spPr>
        <a:xfrm>
          <a:off x="10528300" y="6274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79070</xdr:rowOff>
    </xdr:from>
    <xdr:to>
      <xdr:col>55</xdr:col>
      <xdr:colOff>50800</xdr:colOff>
      <xdr:row>38</xdr:row>
      <xdr:rowOff>9220</xdr:rowOff>
    </xdr:to>
    <xdr:sp macro="" textlink="">
      <xdr:nvSpPr>
        <xdr:cNvPr id="286" name="フローチャート: 判断 285"/>
        <xdr:cNvSpPr/>
      </xdr:nvSpPr>
      <xdr:spPr>
        <a:xfrm>
          <a:off x="104267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110668</xdr:rowOff>
    </xdr:from>
    <xdr:to>
      <xdr:col>50</xdr:col>
      <xdr:colOff>114300</xdr:colOff>
      <xdr:row>38</xdr:row>
      <xdr:rowOff>70663</xdr:rowOff>
    </xdr:to>
    <xdr:cxnSp macro="">
      <xdr:nvCxnSpPr>
        <xdr:cNvPr id="287" name="直線コネクタ 286"/>
        <xdr:cNvCxnSpPr/>
      </xdr:nvCxnSpPr>
      <xdr:spPr>
        <a:xfrm>
          <a:off x="8750300" y="5425618"/>
          <a:ext cx="889000" cy="116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88" name="フローチャート: 判断 287"/>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89" name="テキスト ボックス 288"/>
        <xdr:cNvSpPr txBox="1"/>
      </xdr:nvSpPr>
      <xdr:spPr>
        <a:xfrm>
          <a:off x="9450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110668</xdr:rowOff>
    </xdr:from>
    <xdr:to>
      <xdr:col>45</xdr:col>
      <xdr:colOff>177800</xdr:colOff>
      <xdr:row>38</xdr:row>
      <xdr:rowOff>90780</xdr:rowOff>
    </xdr:to>
    <xdr:cxnSp macro="">
      <xdr:nvCxnSpPr>
        <xdr:cNvPr id="290" name="直線コネクタ 289"/>
        <xdr:cNvCxnSpPr/>
      </xdr:nvCxnSpPr>
      <xdr:spPr>
        <a:xfrm flipV="1">
          <a:off x="7861300" y="5425618"/>
          <a:ext cx="889000" cy="118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79756</xdr:rowOff>
    </xdr:from>
    <xdr:to>
      <xdr:col>46</xdr:col>
      <xdr:colOff>38100</xdr:colOff>
      <xdr:row>38</xdr:row>
      <xdr:rowOff>9906</xdr:rowOff>
    </xdr:to>
    <xdr:sp macro="" textlink="">
      <xdr:nvSpPr>
        <xdr:cNvPr id="291" name="フローチャート: 判断 290"/>
        <xdr:cNvSpPr/>
      </xdr:nvSpPr>
      <xdr:spPr>
        <a:xfrm>
          <a:off x="86995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1033</xdr:rowOff>
    </xdr:from>
    <xdr:ext cx="378565" cy="259045"/>
    <xdr:sp macro="" textlink="">
      <xdr:nvSpPr>
        <xdr:cNvPr id="292" name="テキスト ボックス 291"/>
        <xdr:cNvSpPr txBox="1"/>
      </xdr:nvSpPr>
      <xdr:spPr>
        <a:xfrm>
          <a:off x="8561017" y="6516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90780</xdr:rowOff>
    </xdr:from>
    <xdr:to>
      <xdr:col>41</xdr:col>
      <xdr:colOff>50800</xdr:colOff>
      <xdr:row>38</xdr:row>
      <xdr:rowOff>110439</xdr:rowOff>
    </xdr:to>
    <xdr:cxnSp macro="">
      <xdr:nvCxnSpPr>
        <xdr:cNvPr id="293" name="直線コネクタ 292"/>
        <xdr:cNvCxnSpPr/>
      </xdr:nvCxnSpPr>
      <xdr:spPr>
        <a:xfrm flipV="1">
          <a:off x="6972300" y="6605880"/>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24435</xdr:rowOff>
    </xdr:from>
    <xdr:to>
      <xdr:col>41</xdr:col>
      <xdr:colOff>101600</xdr:colOff>
      <xdr:row>37</xdr:row>
      <xdr:rowOff>126035</xdr:rowOff>
    </xdr:to>
    <xdr:sp macro="" textlink="">
      <xdr:nvSpPr>
        <xdr:cNvPr id="294" name="フローチャート: 判断 293"/>
        <xdr:cNvSpPr/>
      </xdr:nvSpPr>
      <xdr:spPr>
        <a:xfrm>
          <a:off x="78105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142562</xdr:rowOff>
    </xdr:from>
    <xdr:ext cx="469744" cy="259045"/>
    <xdr:sp macro="" textlink="">
      <xdr:nvSpPr>
        <xdr:cNvPr id="295" name="テキスト ボックス 294"/>
        <xdr:cNvSpPr txBox="1"/>
      </xdr:nvSpPr>
      <xdr:spPr>
        <a:xfrm>
          <a:off x="7626428" y="614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55067</xdr:rowOff>
    </xdr:from>
    <xdr:to>
      <xdr:col>36</xdr:col>
      <xdr:colOff>165100</xdr:colOff>
      <xdr:row>37</xdr:row>
      <xdr:rowOff>156667</xdr:rowOff>
    </xdr:to>
    <xdr:sp macro="" textlink="">
      <xdr:nvSpPr>
        <xdr:cNvPr id="296" name="フローチャート: 判断 295"/>
        <xdr:cNvSpPr/>
      </xdr:nvSpPr>
      <xdr:spPr>
        <a:xfrm>
          <a:off x="69215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1744</xdr:rowOff>
    </xdr:from>
    <xdr:ext cx="378565" cy="259045"/>
    <xdr:sp macro="" textlink="">
      <xdr:nvSpPr>
        <xdr:cNvPr id="297" name="テキスト ボックス 296"/>
        <xdr:cNvSpPr txBox="1"/>
      </xdr:nvSpPr>
      <xdr:spPr>
        <a:xfrm>
          <a:off x="6783017" y="617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2718</xdr:rowOff>
    </xdr:from>
    <xdr:to>
      <xdr:col>55</xdr:col>
      <xdr:colOff>50800</xdr:colOff>
      <xdr:row>38</xdr:row>
      <xdr:rowOff>104318</xdr:rowOff>
    </xdr:to>
    <xdr:sp macro="" textlink="">
      <xdr:nvSpPr>
        <xdr:cNvPr id="303" name="楕円 302"/>
        <xdr:cNvSpPr/>
      </xdr:nvSpPr>
      <xdr:spPr>
        <a:xfrm>
          <a:off x="10426700" y="65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89095</xdr:rowOff>
    </xdr:from>
    <xdr:ext cx="378565" cy="259045"/>
    <xdr:sp macro="" textlink="">
      <xdr:nvSpPr>
        <xdr:cNvPr id="304" name="労働費該当値テキスト"/>
        <xdr:cNvSpPr txBox="1"/>
      </xdr:nvSpPr>
      <xdr:spPr>
        <a:xfrm>
          <a:off x="10528300" y="64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19863</xdr:rowOff>
    </xdr:from>
    <xdr:to>
      <xdr:col>50</xdr:col>
      <xdr:colOff>165100</xdr:colOff>
      <xdr:row>38</xdr:row>
      <xdr:rowOff>121463</xdr:rowOff>
    </xdr:to>
    <xdr:sp macro="" textlink="">
      <xdr:nvSpPr>
        <xdr:cNvPr id="305" name="楕円 304"/>
        <xdr:cNvSpPr/>
      </xdr:nvSpPr>
      <xdr:spPr>
        <a:xfrm>
          <a:off x="9588500" y="65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112590</xdr:rowOff>
    </xdr:from>
    <xdr:ext cx="378565" cy="259045"/>
    <xdr:sp macro="" textlink="">
      <xdr:nvSpPr>
        <xdr:cNvPr id="306" name="テキスト ボックス 305"/>
        <xdr:cNvSpPr txBox="1"/>
      </xdr:nvSpPr>
      <xdr:spPr>
        <a:xfrm>
          <a:off x="9450017" y="6627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59868</xdr:rowOff>
    </xdr:from>
    <xdr:to>
      <xdr:col>46</xdr:col>
      <xdr:colOff>38100</xdr:colOff>
      <xdr:row>31</xdr:row>
      <xdr:rowOff>161468</xdr:rowOff>
    </xdr:to>
    <xdr:sp macro="" textlink="">
      <xdr:nvSpPr>
        <xdr:cNvPr id="307" name="楕円 306"/>
        <xdr:cNvSpPr/>
      </xdr:nvSpPr>
      <xdr:spPr>
        <a:xfrm>
          <a:off x="8699500" y="537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6545</xdr:rowOff>
    </xdr:from>
    <xdr:ext cx="469744" cy="259045"/>
    <xdr:sp macro="" textlink="">
      <xdr:nvSpPr>
        <xdr:cNvPr id="308" name="テキスト ボックス 307"/>
        <xdr:cNvSpPr txBox="1"/>
      </xdr:nvSpPr>
      <xdr:spPr>
        <a:xfrm>
          <a:off x="8515428" y="51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39980</xdr:rowOff>
    </xdr:from>
    <xdr:to>
      <xdr:col>41</xdr:col>
      <xdr:colOff>101600</xdr:colOff>
      <xdr:row>38</xdr:row>
      <xdr:rowOff>141580</xdr:rowOff>
    </xdr:to>
    <xdr:sp macro="" textlink="">
      <xdr:nvSpPr>
        <xdr:cNvPr id="309" name="楕円 308"/>
        <xdr:cNvSpPr/>
      </xdr:nvSpPr>
      <xdr:spPr>
        <a:xfrm>
          <a:off x="7810500" y="65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132707</xdr:rowOff>
    </xdr:from>
    <xdr:ext cx="378565" cy="259045"/>
    <xdr:sp macro="" textlink="">
      <xdr:nvSpPr>
        <xdr:cNvPr id="310" name="テキスト ボックス 309"/>
        <xdr:cNvSpPr txBox="1"/>
      </xdr:nvSpPr>
      <xdr:spPr>
        <a:xfrm>
          <a:off x="7672017" y="6647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59639</xdr:rowOff>
    </xdr:from>
    <xdr:to>
      <xdr:col>36</xdr:col>
      <xdr:colOff>165100</xdr:colOff>
      <xdr:row>38</xdr:row>
      <xdr:rowOff>161239</xdr:rowOff>
    </xdr:to>
    <xdr:sp macro="" textlink="">
      <xdr:nvSpPr>
        <xdr:cNvPr id="311" name="楕円 310"/>
        <xdr:cNvSpPr/>
      </xdr:nvSpPr>
      <xdr:spPr>
        <a:xfrm>
          <a:off x="6921500" y="65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152366</xdr:rowOff>
    </xdr:from>
    <xdr:ext cx="378565" cy="259045"/>
    <xdr:sp macro="" textlink="">
      <xdr:nvSpPr>
        <xdr:cNvPr id="312" name="テキスト ボックス 311"/>
        <xdr:cNvSpPr txBox="1"/>
      </xdr:nvSpPr>
      <xdr:spPr>
        <a:xfrm>
          <a:off x="6783017" y="6667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36" name="直線コネクタ 335"/>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37"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38" name="直線コネクタ 337"/>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39"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0" name="直線コネクタ 339"/>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164320</xdr:rowOff>
    </xdr:from>
    <xdr:to>
      <xdr:col>55</xdr:col>
      <xdr:colOff>0</xdr:colOff>
      <xdr:row>58</xdr:row>
      <xdr:rowOff>14496</xdr:rowOff>
    </xdr:to>
    <xdr:cxnSp macro="">
      <xdr:nvCxnSpPr>
        <xdr:cNvPr id="341" name="直線コネクタ 340"/>
        <xdr:cNvCxnSpPr/>
      </xdr:nvCxnSpPr>
      <xdr:spPr>
        <a:xfrm flipV="1">
          <a:off x="9639300" y="9936970"/>
          <a:ext cx="838200" cy="2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2" name="農林水産業費平均値テキスト"/>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3" name="フローチャート: 判断 342"/>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150864</xdr:rowOff>
    </xdr:from>
    <xdr:to>
      <xdr:col>50</xdr:col>
      <xdr:colOff>114300</xdr:colOff>
      <xdr:row>58</xdr:row>
      <xdr:rowOff>14496</xdr:rowOff>
    </xdr:to>
    <xdr:cxnSp macro="">
      <xdr:nvCxnSpPr>
        <xdr:cNvPr id="344" name="直線コネクタ 343"/>
        <xdr:cNvCxnSpPr/>
      </xdr:nvCxnSpPr>
      <xdr:spPr>
        <a:xfrm>
          <a:off x="8750300" y="9923514"/>
          <a:ext cx="889000" cy="3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5" name="フローチャート: 判断 344"/>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46" name="テキスト ボックス 345"/>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150864</xdr:rowOff>
    </xdr:from>
    <xdr:to>
      <xdr:col>45</xdr:col>
      <xdr:colOff>177800</xdr:colOff>
      <xdr:row>57</xdr:row>
      <xdr:rowOff>164183</xdr:rowOff>
    </xdr:to>
    <xdr:cxnSp macro="">
      <xdr:nvCxnSpPr>
        <xdr:cNvPr id="347" name="直線コネクタ 346"/>
        <xdr:cNvCxnSpPr/>
      </xdr:nvCxnSpPr>
      <xdr:spPr>
        <a:xfrm flipV="1">
          <a:off x="7861300" y="9923514"/>
          <a:ext cx="889000" cy="1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48" name="フローチャート: 判断 347"/>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49" name="テキスト ボックス 348"/>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164183</xdr:rowOff>
    </xdr:from>
    <xdr:to>
      <xdr:col>41</xdr:col>
      <xdr:colOff>50800</xdr:colOff>
      <xdr:row>58</xdr:row>
      <xdr:rowOff>24226</xdr:rowOff>
    </xdr:to>
    <xdr:cxnSp macro="">
      <xdr:nvCxnSpPr>
        <xdr:cNvPr id="350" name="直線コネクタ 349"/>
        <xdr:cNvCxnSpPr/>
      </xdr:nvCxnSpPr>
      <xdr:spPr>
        <a:xfrm flipV="1">
          <a:off x="6972300" y="9936833"/>
          <a:ext cx="889000" cy="3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21280</xdr:rowOff>
    </xdr:from>
    <xdr:to>
      <xdr:col>41</xdr:col>
      <xdr:colOff>101600</xdr:colOff>
      <xdr:row>57</xdr:row>
      <xdr:rowOff>122880</xdr:rowOff>
    </xdr:to>
    <xdr:sp macro="" textlink="">
      <xdr:nvSpPr>
        <xdr:cNvPr id="351" name="フローチャート: 判断 350"/>
        <xdr:cNvSpPr/>
      </xdr:nvSpPr>
      <xdr:spPr>
        <a:xfrm>
          <a:off x="7810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139407</xdr:rowOff>
    </xdr:from>
    <xdr:ext cx="534377" cy="259045"/>
    <xdr:sp macro="" textlink="">
      <xdr:nvSpPr>
        <xdr:cNvPr id="352" name="テキスト ボックス 351"/>
        <xdr:cNvSpPr txBox="1"/>
      </xdr:nvSpPr>
      <xdr:spPr>
        <a:xfrm>
          <a:off x="7594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29022</xdr:rowOff>
    </xdr:from>
    <xdr:to>
      <xdr:col>36</xdr:col>
      <xdr:colOff>165100</xdr:colOff>
      <xdr:row>57</xdr:row>
      <xdr:rowOff>130622</xdr:rowOff>
    </xdr:to>
    <xdr:sp macro="" textlink="">
      <xdr:nvSpPr>
        <xdr:cNvPr id="353" name="フローチャート: 判断 352"/>
        <xdr:cNvSpPr/>
      </xdr:nvSpPr>
      <xdr:spPr>
        <a:xfrm>
          <a:off x="6921500" y="980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147149</xdr:rowOff>
    </xdr:from>
    <xdr:ext cx="534377" cy="259045"/>
    <xdr:sp macro="" textlink="">
      <xdr:nvSpPr>
        <xdr:cNvPr id="354" name="テキスト ボックス 353"/>
        <xdr:cNvSpPr txBox="1"/>
      </xdr:nvSpPr>
      <xdr:spPr>
        <a:xfrm>
          <a:off x="6705111" y="95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113520</xdr:rowOff>
    </xdr:from>
    <xdr:to>
      <xdr:col>55</xdr:col>
      <xdr:colOff>50800</xdr:colOff>
      <xdr:row>58</xdr:row>
      <xdr:rowOff>43670</xdr:rowOff>
    </xdr:to>
    <xdr:sp macro="" textlink="">
      <xdr:nvSpPr>
        <xdr:cNvPr id="360" name="楕円 359"/>
        <xdr:cNvSpPr/>
      </xdr:nvSpPr>
      <xdr:spPr>
        <a:xfrm>
          <a:off x="10426700" y="98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91947</xdr:rowOff>
    </xdr:from>
    <xdr:ext cx="534377" cy="259045"/>
    <xdr:sp macro="" textlink="">
      <xdr:nvSpPr>
        <xdr:cNvPr id="361" name="農林水産業費該当値テキスト"/>
        <xdr:cNvSpPr txBox="1"/>
      </xdr:nvSpPr>
      <xdr:spPr>
        <a:xfrm>
          <a:off x="10528300" y="986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135146</xdr:rowOff>
    </xdr:from>
    <xdr:to>
      <xdr:col>50</xdr:col>
      <xdr:colOff>165100</xdr:colOff>
      <xdr:row>58</xdr:row>
      <xdr:rowOff>65296</xdr:rowOff>
    </xdr:to>
    <xdr:sp macro="" textlink="">
      <xdr:nvSpPr>
        <xdr:cNvPr id="362" name="楕円 361"/>
        <xdr:cNvSpPr/>
      </xdr:nvSpPr>
      <xdr:spPr>
        <a:xfrm>
          <a:off x="9588500" y="990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56423</xdr:rowOff>
    </xdr:from>
    <xdr:ext cx="534377" cy="259045"/>
    <xdr:sp macro="" textlink="">
      <xdr:nvSpPr>
        <xdr:cNvPr id="363" name="テキスト ボックス 362"/>
        <xdr:cNvSpPr txBox="1"/>
      </xdr:nvSpPr>
      <xdr:spPr>
        <a:xfrm>
          <a:off x="9372111" y="1000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100064</xdr:rowOff>
    </xdr:from>
    <xdr:to>
      <xdr:col>46</xdr:col>
      <xdr:colOff>38100</xdr:colOff>
      <xdr:row>58</xdr:row>
      <xdr:rowOff>30214</xdr:rowOff>
    </xdr:to>
    <xdr:sp macro="" textlink="">
      <xdr:nvSpPr>
        <xdr:cNvPr id="364" name="楕円 363"/>
        <xdr:cNvSpPr/>
      </xdr:nvSpPr>
      <xdr:spPr>
        <a:xfrm>
          <a:off x="8699500" y="987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21341</xdr:rowOff>
    </xdr:from>
    <xdr:ext cx="534377" cy="259045"/>
    <xdr:sp macro="" textlink="">
      <xdr:nvSpPr>
        <xdr:cNvPr id="365" name="テキスト ボックス 364"/>
        <xdr:cNvSpPr txBox="1"/>
      </xdr:nvSpPr>
      <xdr:spPr>
        <a:xfrm>
          <a:off x="8483111" y="996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113383</xdr:rowOff>
    </xdr:from>
    <xdr:to>
      <xdr:col>41</xdr:col>
      <xdr:colOff>101600</xdr:colOff>
      <xdr:row>58</xdr:row>
      <xdr:rowOff>43533</xdr:rowOff>
    </xdr:to>
    <xdr:sp macro="" textlink="">
      <xdr:nvSpPr>
        <xdr:cNvPr id="366" name="楕円 365"/>
        <xdr:cNvSpPr/>
      </xdr:nvSpPr>
      <xdr:spPr>
        <a:xfrm>
          <a:off x="7810500" y="988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34660</xdr:rowOff>
    </xdr:from>
    <xdr:ext cx="534377" cy="259045"/>
    <xdr:sp macro="" textlink="">
      <xdr:nvSpPr>
        <xdr:cNvPr id="367" name="テキスト ボックス 366"/>
        <xdr:cNvSpPr txBox="1"/>
      </xdr:nvSpPr>
      <xdr:spPr>
        <a:xfrm>
          <a:off x="7594111" y="997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144876</xdr:rowOff>
    </xdr:from>
    <xdr:to>
      <xdr:col>36</xdr:col>
      <xdr:colOff>165100</xdr:colOff>
      <xdr:row>58</xdr:row>
      <xdr:rowOff>75026</xdr:rowOff>
    </xdr:to>
    <xdr:sp macro="" textlink="">
      <xdr:nvSpPr>
        <xdr:cNvPr id="368" name="楕円 367"/>
        <xdr:cNvSpPr/>
      </xdr:nvSpPr>
      <xdr:spPr>
        <a:xfrm>
          <a:off x="6921500" y="991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66153</xdr:rowOff>
    </xdr:from>
    <xdr:ext cx="534377" cy="259045"/>
    <xdr:sp macro="" textlink="">
      <xdr:nvSpPr>
        <xdr:cNvPr id="369" name="テキスト ボックス 368"/>
        <xdr:cNvSpPr txBox="1"/>
      </xdr:nvSpPr>
      <xdr:spPr>
        <a:xfrm>
          <a:off x="6705111" y="100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1" name="直線コネクタ 390"/>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2"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3" name="直線コネクタ 392"/>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4"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5" name="直線コネクタ 394"/>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44048</xdr:rowOff>
    </xdr:from>
    <xdr:to>
      <xdr:col>55</xdr:col>
      <xdr:colOff>0</xdr:colOff>
      <xdr:row>78</xdr:row>
      <xdr:rowOff>58868</xdr:rowOff>
    </xdr:to>
    <xdr:cxnSp macro="">
      <xdr:nvCxnSpPr>
        <xdr:cNvPr id="396" name="直線コネクタ 395"/>
        <xdr:cNvCxnSpPr/>
      </xdr:nvCxnSpPr>
      <xdr:spPr>
        <a:xfrm flipV="1">
          <a:off x="9639300" y="13417148"/>
          <a:ext cx="838200" cy="1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397" name="商工費平均値テキスト"/>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398" name="フローチャート: 判断 397"/>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58868</xdr:rowOff>
    </xdr:from>
    <xdr:to>
      <xdr:col>50</xdr:col>
      <xdr:colOff>114300</xdr:colOff>
      <xdr:row>78</xdr:row>
      <xdr:rowOff>69611</xdr:rowOff>
    </xdr:to>
    <xdr:cxnSp macro="">
      <xdr:nvCxnSpPr>
        <xdr:cNvPr id="399" name="直線コネクタ 398"/>
        <xdr:cNvCxnSpPr/>
      </xdr:nvCxnSpPr>
      <xdr:spPr>
        <a:xfrm flipV="1">
          <a:off x="8750300" y="13431968"/>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0" name="フローチャート: 判断 399"/>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1" name="テキスト ボックス 400"/>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15370</xdr:rowOff>
    </xdr:from>
    <xdr:to>
      <xdr:col>45</xdr:col>
      <xdr:colOff>177800</xdr:colOff>
      <xdr:row>78</xdr:row>
      <xdr:rowOff>69611</xdr:rowOff>
    </xdr:to>
    <xdr:cxnSp macro="">
      <xdr:nvCxnSpPr>
        <xdr:cNvPr id="402" name="直線コネクタ 401"/>
        <xdr:cNvCxnSpPr/>
      </xdr:nvCxnSpPr>
      <xdr:spPr>
        <a:xfrm>
          <a:off x="7861300" y="13388470"/>
          <a:ext cx="889000" cy="5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3" name="フローチャート: 判断 402"/>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4" name="テキスト ボックス 403"/>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15370</xdr:rowOff>
    </xdr:from>
    <xdr:to>
      <xdr:col>41</xdr:col>
      <xdr:colOff>50800</xdr:colOff>
      <xdr:row>78</xdr:row>
      <xdr:rowOff>83172</xdr:rowOff>
    </xdr:to>
    <xdr:cxnSp macro="">
      <xdr:nvCxnSpPr>
        <xdr:cNvPr id="405" name="直線コネクタ 404"/>
        <xdr:cNvCxnSpPr/>
      </xdr:nvCxnSpPr>
      <xdr:spPr>
        <a:xfrm flipV="1">
          <a:off x="6972300" y="13388470"/>
          <a:ext cx="889000" cy="6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124439</xdr:rowOff>
    </xdr:from>
    <xdr:to>
      <xdr:col>41</xdr:col>
      <xdr:colOff>101600</xdr:colOff>
      <xdr:row>78</xdr:row>
      <xdr:rowOff>54589</xdr:rowOff>
    </xdr:to>
    <xdr:sp macro="" textlink="">
      <xdr:nvSpPr>
        <xdr:cNvPr id="406" name="フローチャート: 判断 405"/>
        <xdr:cNvSpPr/>
      </xdr:nvSpPr>
      <xdr:spPr>
        <a:xfrm>
          <a:off x="7810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71116</xdr:rowOff>
    </xdr:from>
    <xdr:ext cx="534377" cy="259045"/>
    <xdr:sp macro="" textlink="">
      <xdr:nvSpPr>
        <xdr:cNvPr id="407" name="テキスト ボックス 406"/>
        <xdr:cNvSpPr txBox="1"/>
      </xdr:nvSpPr>
      <xdr:spPr>
        <a:xfrm>
          <a:off x="7594111" y="131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168801</xdr:rowOff>
    </xdr:from>
    <xdr:to>
      <xdr:col>36</xdr:col>
      <xdr:colOff>165100</xdr:colOff>
      <xdr:row>78</xdr:row>
      <xdr:rowOff>98951</xdr:rowOff>
    </xdr:to>
    <xdr:sp macro="" textlink="">
      <xdr:nvSpPr>
        <xdr:cNvPr id="408" name="フローチャート: 判断 407"/>
        <xdr:cNvSpPr/>
      </xdr:nvSpPr>
      <xdr:spPr>
        <a:xfrm>
          <a:off x="6921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115478</xdr:rowOff>
    </xdr:from>
    <xdr:ext cx="534377" cy="259045"/>
    <xdr:sp macro="" textlink="">
      <xdr:nvSpPr>
        <xdr:cNvPr id="409" name="テキスト ボックス 408"/>
        <xdr:cNvSpPr txBox="1"/>
      </xdr:nvSpPr>
      <xdr:spPr>
        <a:xfrm>
          <a:off x="6705111" y="131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164698</xdr:rowOff>
    </xdr:from>
    <xdr:to>
      <xdr:col>55</xdr:col>
      <xdr:colOff>50800</xdr:colOff>
      <xdr:row>78</xdr:row>
      <xdr:rowOff>94848</xdr:rowOff>
    </xdr:to>
    <xdr:sp macro="" textlink="">
      <xdr:nvSpPr>
        <xdr:cNvPr id="415" name="楕円 414"/>
        <xdr:cNvSpPr/>
      </xdr:nvSpPr>
      <xdr:spPr>
        <a:xfrm>
          <a:off x="10426700" y="1336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110920</xdr:rowOff>
    </xdr:from>
    <xdr:ext cx="534377" cy="259045"/>
    <xdr:sp macro="" textlink="">
      <xdr:nvSpPr>
        <xdr:cNvPr id="416" name="商工費該当値テキスト"/>
        <xdr:cNvSpPr txBox="1"/>
      </xdr:nvSpPr>
      <xdr:spPr>
        <a:xfrm>
          <a:off x="10528300" y="133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8068</xdr:rowOff>
    </xdr:from>
    <xdr:to>
      <xdr:col>50</xdr:col>
      <xdr:colOff>165100</xdr:colOff>
      <xdr:row>78</xdr:row>
      <xdr:rowOff>109668</xdr:rowOff>
    </xdr:to>
    <xdr:sp macro="" textlink="">
      <xdr:nvSpPr>
        <xdr:cNvPr id="417" name="楕円 416"/>
        <xdr:cNvSpPr/>
      </xdr:nvSpPr>
      <xdr:spPr>
        <a:xfrm>
          <a:off x="9588500" y="1338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100795</xdr:rowOff>
    </xdr:from>
    <xdr:ext cx="534377" cy="259045"/>
    <xdr:sp macro="" textlink="">
      <xdr:nvSpPr>
        <xdr:cNvPr id="418" name="テキスト ボックス 417"/>
        <xdr:cNvSpPr txBox="1"/>
      </xdr:nvSpPr>
      <xdr:spPr>
        <a:xfrm>
          <a:off x="9372111" y="134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18811</xdr:rowOff>
    </xdr:from>
    <xdr:to>
      <xdr:col>46</xdr:col>
      <xdr:colOff>38100</xdr:colOff>
      <xdr:row>78</xdr:row>
      <xdr:rowOff>120411</xdr:rowOff>
    </xdr:to>
    <xdr:sp macro="" textlink="">
      <xdr:nvSpPr>
        <xdr:cNvPr id="419" name="楕円 418"/>
        <xdr:cNvSpPr/>
      </xdr:nvSpPr>
      <xdr:spPr>
        <a:xfrm>
          <a:off x="8699500" y="133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111538</xdr:rowOff>
    </xdr:from>
    <xdr:ext cx="534377" cy="259045"/>
    <xdr:sp macro="" textlink="">
      <xdr:nvSpPr>
        <xdr:cNvPr id="420" name="テキスト ボックス 419"/>
        <xdr:cNvSpPr txBox="1"/>
      </xdr:nvSpPr>
      <xdr:spPr>
        <a:xfrm>
          <a:off x="8483111" y="134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136020</xdr:rowOff>
    </xdr:from>
    <xdr:to>
      <xdr:col>41</xdr:col>
      <xdr:colOff>101600</xdr:colOff>
      <xdr:row>78</xdr:row>
      <xdr:rowOff>66170</xdr:rowOff>
    </xdr:to>
    <xdr:sp macro="" textlink="">
      <xdr:nvSpPr>
        <xdr:cNvPr id="421" name="楕円 420"/>
        <xdr:cNvSpPr/>
      </xdr:nvSpPr>
      <xdr:spPr>
        <a:xfrm>
          <a:off x="7810500" y="133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57297</xdr:rowOff>
    </xdr:from>
    <xdr:ext cx="534377" cy="259045"/>
    <xdr:sp macro="" textlink="">
      <xdr:nvSpPr>
        <xdr:cNvPr id="422" name="テキスト ボックス 421"/>
        <xdr:cNvSpPr txBox="1"/>
      </xdr:nvSpPr>
      <xdr:spPr>
        <a:xfrm>
          <a:off x="7594111" y="1343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32372</xdr:rowOff>
    </xdr:from>
    <xdr:to>
      <xdr:col>36</xdr:col>
      <xdr:colOff>165100</xdr:colOff>
      <xdr:row>78</xdr:row>
      <xdr:rowOff>133972</xdr:rowOff>
    </xdr:to>
    <xdr:sp macro="" textlink="">
      <xdr:nvSpPr>
        <xdr:cNvPr id="423" name="楕円 422"/>
        <xdr:cNvSpPr/>
      </xdr:nvSpPr>
      <xdr:spPr>
        <a:xfrm>
          <a:off x="6921500" y="1340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125099</xdr:rowOff>
    </xdr:from>
    <xdr:ext cx="534377" cy="259045"/>
    <xdr:sp macro="" textlink="">
      <xdr:nvSpPr>
        <xdr:cNvPr id="424" name="テキスト ボックス 423"/>
        <xdr:cNvSpPr txBox="1"/>
      </xdr:nvSpPr>
      <xdr:spPr>
        <a:xfrm>
          <a:off x="6705111" y="1349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48" name="直線コネクタ 447"/>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49"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0" name="直線コネクタ 449"/>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1"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2" name="直線コネクタ 451"/>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54829</xdr:rowOff>
    </xdr:from>
    <xdr:to>
      <xdr:col>55</xdr:col>
      <xdr:colOff>0</xdr:colOff>
      <xdr:row>97</xdr:row>
      <xdr:rowOff>59461</xdr:rowOff>
    </xdr:to>
    <xdr:cxnSp macro="">
      <xdr:nvCxnSpPr>
        <xdr:cNvPr id="453" name="直線コネクタ 452"/>
        <xdr:cNvCxnSpPr/>
      </xdr:nvCxnSpPr>
      <xdr:spPr>
        <a:xfrm>
          <a:off x="9639300" y="16685479"/>
          <a:ext cx="8382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4" name="土木費平均値テキスト"/>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5" name="フローチャート: 判断 454"/>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54829</xdr:rowOff>
    </xdr:from>
    <xdr:to>
      <xdr:col>50</xdr:col>
      <xdr:colOff>114300</xdr:colOff>
      <xdr:row>97</xdr:row>
      <xdr:rowOff>83076</xdr:rowOff>
    </xdr:to>
    <xdr:cxnSp macro="">
      <xdr:nvCxnSpPr>
        <xdr:cNvPr id="456" name="直線コネクタ 455"/>
        <xdr:cNvCxnSpPr/>
      </xdr:nvCxnSpPr>
      <xdr:spPr>
        <a:xfrm flipV="1">
          <a:off x="8750300" y="16685479"/>
          <a:ext cx="889000" cy="2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57" name="フローチャート: 判断 456"/>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58" name="テキスト ボックス 457"/>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46020</xdr:rowOff>
    </xdr:from>
    <xdr:to>
      <xdr:col>45</xdr:col>
      <xdr:colOff>177800</xdr:colOff>
      <xdr:row>97</xdr:row>
      <xdr:rowOff>83076</xdr:rowOff>
    </xdr:to>
    <xdr:cxnSp macro="">
      <xdr:nvCxnSpPr>
        <xdr:cNvPr id="459" name="直線コネクタ 458"/>
        <xdr:cNvCxnSpPr/>
      </xdr:nvCxnSpPr>
      <xdr:spPr>
        <a:xfrm>
          <a:off x="7861300" y="16676670"/>
          <a:ext cx="889000" cy="3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0" name="フローチャート: 判断 459"/>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1" name="テキスト ボックス 460"/>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46020</xdr:rowOff>
    </xdr:from>
    <xdr:to>
      <xdr:col>41</xdr:col>
      <xdr:colOff>50800</xdr:colOff>
      <xdr:row>97</xdr:row>
      <xdr:rowOff>76865</xdr:rowOff>
    </xdr:to>
    <xdr:cxnSp macro="">
      <xdr:nvCxnSpPr>
        <xdr:cNvPr id="462" name="直線コネクタ 461"/>
        <xdr:cNvCxnSpPr/>
      </xdr:nvCxnSpPr>
      <xdr:spPr>
        <a:xfrm flipV="1">
          <a:off x="6972300" y="16676670"/>
          <a:ext cx="889000" cy="3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158341</xdr:rowOff>
    </xdr:from>
    <xdr:to>
      <xdr:col>41</xdr:col>
      <xdr:colOff>101600</xdr:colOff>
      <xdr:row>95</xdr:row>
      <xdr:rowOff>88491</xdr:rowOff>
    </xdr:to>
    <xdr:sp macro="" textlink="">
      <xdr:nvSpPr>
        <xdr:cNvPr id="463" name="フローチャート: 判断 462"/>
        <xdr:cNvSpPr/>
      </xdr:nvSpPr>
      <xdr:spPr>
        <a:xfrm>
          <a:off x="7810500" y="1627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105018</xdr:rowOff>
    </xdr:from>
    <xdr:ext cx="534377" cy="259045"/>
    <xdr:sp macro="" textlink="">
      <xdr:nvSpPr>
        <xdr:cNvPr id="464" name="テキスト ボックス 463"/>
        <xdr:cNvSpPr txBox="1"/>
      </xdr:nvSpPr>
      <xdr:spPr>
        <a:xfrm>
          <a:off x="7594111" y="160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55776</xdr:rowOff>
    </xdr:from>
    <xdr:to>
      <xdr:col>36</xdr:col>
      <xdr:colOff>165100</xdr:colOff>
      <xdr:row>95</xdr:row>
      <xdr:rowOff>157376</xdr:rowOff>
    </xdr:to>
    <xdr:sp macro="" textlink="">
      <xdr:nvSpPr>
        <xdr:cNvPr id="465" name="フローチャート: 判断 464"/>
        <xdr:cNvSpPr/>
      </xdr:nvSpPr>
      <xdr:spPr>
        <a:xfrm>
          <a:off x="6921500" y="1634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2453</xdr:rowOff>
    </xdr:from>
    <xdr:ext cx="534377" cy="259045"/>
    <xdr:sp macro="" textlink="">
      <xdr:nvSpPr>
        <xdr:cNvPr id="466" name="テキスト ボックス 465"/>
        <xdr:cNvSpPr txBox="1"/>
      </xdr:nvSpPr>
      <xdr:spPr>
        <a:xfrm>
          <a:off x="6705111" y="1611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8661</xdr:rowOff>
    </xdr:from>
    <xdr:to>
      <xdr:col>55</xdr:col>
      <xdr:colOff>50800</xdr:colOff>
      <xdr:row>97</xdr:row>
      <xdr:rowOff>110261</xdr:rowOff>
    </xdr:to>
    <xdr:sp macro="" textlink="">
      <xdr:nvSpPr>
        <xdr:cNvPr id="472" name="楕円 471"/>
        <xdr:cNvSpPr/>
      </xdr:nvSpPr>
      <xdr:spPr>
        <a:xfrm>
          <a:off x="10426700" y="166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158538</xdr:rowOff>
    </xdr:from>
    <xdr:ext cx="534377" cy="259045"/>
    <xdr:sp macro="" textlink="">
      <xdr:nvSpPr>
        <xdr:cNvPr id="473" name="土木費該当値テキスト"/>
        <xdr:cNvSpPr txBox="1"/>
      </xdr:nvSpPr>
      <xdr:spPr>
        <a:xfrm>
          <a:off x="10528300" y="1661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4029</xdr:rowOff>
    </xdr:from>
    <xdr:to>
      <xdr:col>50</xdr:col>
      <xdr:colOff>165100</xdr:colOff>
      <xdr:row>97</xdr:row>
      <xdr:rowOff>105629</xdr:rowOff>
    </xdr:to>
    <xdr:sp macro="" textlink="">
      <xdr:nvSpPr>
        <xdr:cNvPr id="474" name="楕円 473"/>
        <xdr:cNvSpPr/>
      </xdr:nvSpPr>
      <xdr:spPr>
        <a:xfrm>
          <a:off x="9588500" y="1663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96756</xdr:rowOff>
    </xdr:from>
    <xdr:ext cx="534377" cy="259045"/>
    <xdr:sp macro="" textlink="">
      <xdr:nvSpPr>
        <xdr:cNvPr id="475" name="テキスト ボックス 474"/>
        <xdr:cNvSpPr txBox="1"/>
      </xdr:nvSpPr>
      <xdr:spPr>
        <a:xfrm>
          <a:off x="9372111" y="1672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32276</xdr:rowOff>
    </xdr:from>
    <xdr:to>
      <xdr:col>46</xdr:col>
      <xdr:colOff>38100</xdr:colOff>
      <xdr:row>97</xdr:row>
      <xdr:rowOff>133876</xdr:rowOff>
    </xdr:to>
    <xdr:sp macro="" textlink="">
      <xdr:nvSpPr>
        <xdr:cNvPr id="476" name="楕円 475"/>
        <xdr:cNvSpPr/>
      </xdr:nvSpPr>
      <xdr:spPr>
        <a:xfrm>
          <a:off x="8699500" y="1666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125003</xdr:rowOff>
    </xdr:from>
    <xdr:ext cx="534377" cy="259045"/>
    <xdr:sp macro="" textlink="">
      <xdr:nvSpPr>
        <xdr:cNvPr id="477" name="テキスト ボックス 476"/>
        <xdr:cNvSpPr txBox="1"/>
      </xdr:nvSpPr>
      <xdr:spPr>
        <a:xfrm>
          <a:off x="8483111" y="1675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166670</xdr:rowOff>
    </xdr:from>
    <xdr:to>
      <xdr:col>41</xdr:col>
      <xdr:colOff>101600</xdr:colOff>
      <xdr:row>97</xdr:row>
      <xdr:rowOff>96820</xdr:rowOff>
    </xdr:to>
    <xdr:sp macro="" textlink="">
      <xdr:nvSpPr>
        <xdr:cNvPr id="478" name="楕円 477"/>
        <xdr:cNvSpPr/>
      </xdr:nvSpPr>
      <xdr:spPr>
        <a:xfrm>
          <a:off x="7810500" y="166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87947</xdr:rowOff>
    </xdr:from>
    <xdr:ext cx="534377" cy="259045"/>
    <xdr:sp macro="" textlink="">
      <xdr:nvSpPr>
        <xdr:cNvPr id="479" name="テキスト ボックス 478"/>
        <xdr:cNvSpPr txBox="1"/>
      </xdr:nvSpPr>
      <xdr:spPr>
        <a:xfrm>
          <a:off x="7594111" y="1671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26065</xdr:rowOff>
    </xdr:from>
    <xdr:to>
      <xdr:col>36</xdr:col>
      <xdr:colOff>165100</xdr:colOff>
      <xdr:row>97</xdr:row>
      <xdr:rowOff>127665</xdr:rowOff>
    </xdr:to>
    <xdr:sp macro="" textlink="">
      <xdr:nvSpPr>
        <xdr:cNvPr id="480" name="楕円 479"/>
        <xdr:cNvSpPr/>
      </xdr:nvSpPr>
      <xdr:spPr>
        <a:xfrm>
          <a:off x="6921500" y="166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118792</xdr:rowOff>
    </xdr:from>
    <xdr:ext cx="534377" cy="259045"/>
    <xdr:sp macro="" textlink="">
      <xdr:nvSpPr>
        <xdr:cNvPr id="481" name="テキスト ボックス 480"/>
        <xdr:cNvSpPr txBox="1"/>
      </xdr:nvSpPr>
      <xdr:spPr>
        <a:xfrm>
          <a:off x="6705111" y="1674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3" name="直線コネクタ 502"/>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4"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5" name="直線コネクタ 504"/>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06"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07" name="直線コネクタ 506"/>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92266</xdr:rowOff>
    </xdr:from>
    <xdr:to>
      <xdr:col>85</xdr:col>
      <xdr:colOff>127000</xdr:colOff>
      <xdr:row>34</xdr:row>
      <xdr:rowOff>163223</xdr:rowOff>
    </xdr:to>
    <xdr:cxnSp macro="">
      <xdr:nvCxnSpPr>
        <xdr:cNvPr id="508" name="直線コネクタ 507"/>
        <xdr:cNvCxnSpPr/>
      </xdr:nvCxnSpPr>
      <xdr:spPr>
        <a:xfrm flipV="1">
          <a:off x="15481300" y="5921566"/>
          <a:ext cx="838200" cy="7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09" name="消防費平均値テキスト"/>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0" name="フローチャート: 判断 509"/>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43048</xdr:rowOff>
    </xdr:from>
    <xdr:to>
      <xdr:col>81</xdr:col>
      <xdr:colOff>50800</xdr:colOff>
      <xdr:row>34</xdr:row>
      <xdr:rowOff>163223</xdr:rowOff>
    </xdr:to>
    <xdr:cxnSp macro="">
      <xdr:nvCxnSpPr>
        <xdr:cNvPr id="511" name="直線コネクタ 510"/>
        <xdr:cNvCxnSpPr/>
      </xdr:nvCxnSpPr>
      <xdr:spPr>
        <a:xfrm>
          <a:off x="14592300" y="5700898"/>
          <a:ext cx="889000" cy="29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2" name="フローチャート: 判断 511"/>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3" name="テキスト ボックス 512"/>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43048</xdr:rowOff>
    </xdr:from>
    <xdr:to>
      <xdr:col>76</xdr:col>
      <xdr:colOff>114300</xdr:colOff>
      <xdr:row>36</xdr:row>
      <xdr:rowOff>22611</xdr:rowOff>
    </xdr:to>
    <xdr:cxnSp macro="">
      <xdr:nvCxnSpPr>
        <xdr:cNvPr id="514" name="直線コネクタ 513"/>
        <xdr:cNvCxnSpPr/>
      </xdr:nvCxnSpPr>
      <xdr:spPr>
        <a:xfrm flipV="1">
          <a:off x="13703300" y="5700898"/>
          <a:ext cx="889000" cy="4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5" name="フローチャート: 判断 514"/>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16" name="テキスト ボックス 515"/>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22611</xdr:rowOff>
    </xdr:from>
    <xdr:to>
      <xdr:col>71</xdr:col>
      <xdr:colOff>177800</xdr:colOff>
      <xdr:row>36</xdr:row>
      <xdr:rowOff>55804</xdr:rowOff>
    </xdr:to>
    <xdr:cxnSp macro="">
      <xdr:nvCxnSpPr>
        <xdr:cNvPr id="517" name="直線コネクタ 516"/>
        <xdr:cNvCxnSpPr/>
      </xdr:nvCxnSpPr>
      <xdr:spPr>
        <a:xfrm flipV="1">
          <a:off x="12814300" y="6194811"/>
          <a:ext cx="889000" cy="3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127579</xdr:rowOff>
    </xdr:from>
    <xdr:to>
      <xdr:col>72</xdr:col>
      <xdr:colOff>38100</xdr:colOff>
      <xdr:row>35</xdr:row>
      <xdr:rowOff>57729</xdr:rowOff>
    </xdr:to>
    <xdr:sp macro="" textlink="">
      <xdr:nvSpPr>
        <xdr:cNvPr id="518" name="フローチャート: 判断 517"/>
        <xdr:cNvSpPr/>
      </xdr:nvSpPr>
      <xdr:spPr>
        <a:xfrm>
          <a:off x="13652500" y="595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74256</xdr:rowOff>
    </xdr:from>
    <xdr:ext cx="534377" cy="259045"/>
    <xdr:sp macro="" textlink="">
      <xdr:nvSpPr>
        <xdr:cNvPr id="519" name="テキスト ボックス 518"/>
        <xdr:cNvSpPr txBox="1"/>
      </xdr:nvSpPr>
      <xdr:spPr>
        <a:xfrm>
          <a:off x="13436111" y="57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170281</xdr:rowOff>
    </xdr:from>
    <xdr:to>
      <xdr:col>67</xdr:col>
      <xdr:colOff>101600</xdr:colOff>
      <xdr:row>35</xdr:row>
      <xdr:rowOff>100431</xdr:rowOff>
    </xdr:to>
    <xdr:sp macro="" textlink="">
      <xdr:nvSpPr>
        <xdr:cNvPr id="520" name="フローチャート: 判断 519"/>
        <xdr:cNvSpPr/>
      </xdr:nvSpPr>
      <xdr:spPr>
        <a:xfrm>
          <a:off x="12763500" y="59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116958</xdr:rowOff>
    </xdr:from>
    <xdr:ext cx="534377" cy="259045"/>
    <xdr:sp macro="" textlink="">
      <xdr:nvSpPr>
        <xdr:cNvPr id="521" name="テキスト ボックス 520"/>
        <xdr:cNvSpPr txBox="1"/>
      </xdr:nvSpPr>
      <xdr:spPr>
        <a:xfrm>
          <a:off x="12547111" y="57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41466</xdr:rowOff>
    </xdr:from>
    <xdr:to>
      <xdr:col>85</xdr:col>
      <xdr:colOff>177800</xdr:colOff>
      <xdr:row>34</xdr:row>
      <xdr:rowOff>143066</xdr:rowOff>
    </xdr:to>
    <xdr:sp macro="" textlink="">
      <xdr:nvSpPr>
        <xdr:cNvPr id="527" name="楕円 526"/>
        <xdr:cNvSpPr/>
      </xdr:nvSpPr>
      <xdr:spPr>
        <a:xfrm>
          <a:off x="16268700" y="587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64343</xdr:rowOff>
    </xdr:from>
    <xdr:ext cx="534377" cy="259045"/>
    <xdr:sp macro="" textlink="">
      <xdr:nvSpPr>
        <xdr:cNvPr id="528" name="消防費該当値テキスト"/>
        <xdr:cNvSpPr txBox="1"/>
      </xdr:nvSpPr>
      <xdr:spPr>
        <a:xfrm>
          <a:off x="16370300" y="5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112423</xdr:rowOff>
    </xdr:from>
    <xdr:to>
      <xdr:col>81</xdr:col>
      <xdr:colOff>101600</xdr:colOff>
      <xdr:row>35</xdr:row>
      <xdr:rowOff>42573</xdr:rowOff>
    </xdr:to>
    <xdr:sp macro="" textlink="">
      <xdr:nvSpPr>
        <xdr:cNvPr id="529" name="楕円 528"/>
        <xdr:cNvSpPr/>
      </xdr:nvSpPr>
      <xdr:spPr>
        <a:xfrm>
          <a:off x="15430500" y="594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59100</xdr:rowOff>
    </xdr:from>
    <xdr:ext cx="534377" cy="259045"/>
    <xdr:sp macro="" textlink="">
      <xdr:nvSpPr>
        <xdr:cNvPr id="530" name="テキスト ボックス 529"/>
        <xdr:cNvSpPr txBox="1"/>
      </xdr:nvSpPr>
      <xdr:spPr>
        <a:xfrm>
          <a:off x="15214111" y="571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163698</xdr:rowOff>
    </xdr:from>
    <xdr:to>
      <xdr:col>76</xdr:col>
      <xdr:colOff>165100</xdr:colOff>
      <xdr:row>33</xdr:row>
      <xdr:rowOff>93848</xdr:rowOff>
    </xdr:to>
    <xdr:sp macro="" textlink="">
      <xdr:nvSpPr>
        <xdr:cNvPr id="531" name="楕円 530"/>
        <xdr:cNvSpPr/>
      </xdr:nvSpPr>
      <xdr:spPr>
        <a:xfrm>
          <a:off x="14541500" y="565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110375</xdr:rowOff>
    </xdr:from>
    <xdr:ext cx="534377" cy="259045"/>
    <xdr:sp macro="" textlink="">
      <xdr:nvSpPr>
        <xdr:cNvPr id="532" name="テキスト ボックス 531"/>
        <xdr:cNvSpPr txBox="1"/>
      </xdr:nvSpPr>
      <xdr:spPr>
        <a:xfrm>
          <a:off x="14325111" y="542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143261</xdr:rowOff>
    </xdr:from>
    <xdr:to>
      <xdr:col>72</xdr:col>
      <xdr:colOff>38100</xdr:colOff>
      <xdr:row>36</xdr:row>
      <xdr:rowOff>73411</xdr:rowOff>
    </xdr:to>
    <xdr:sp macro="" textlink="">
      <xdr:nvSpPr>
        <xdr:cNvPr id="533" name="楕円 532"/>
        <xdr:cNvSpPr/>
      </xdr:nvSpPr>
      <xdr:spPr>
        <a:xfrm>
          <a:off x="13652500" y="614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64538</xdr:rowOff>
    </xdr:from>
    <xdr:ext cx="534377" cy="259045"/>
    <xdr:sp macro="" textlink="">
      <xdr:nvSpPr>
        <xdr:cNvPr id="534" name="テキスト ボックス 533"/>
        <xdr:cNvSpPr txBox="1"/>
      </xdr:nvSpPr>
      <xdr:spPr>
        <a:xfrm>
          <a:off x="13436111" y="62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5004</xdr:rowOff>
    </xdr:from>
    <xdr:to>
      <xdr:col>67</xdr:col>
      <xdr:colOff>101600</xdr:colOff>
      <xdr:row>36</xdr:row>
      <xdr:rowOff>106604</xdr:rowOff>
    </xdr:to>
    <xdr:sp macro="" textlink="">
      <xdr:nvSpPr>
        <xdr:cNvPr id="535" name="楕円 534"/>
        <xdr:cNvSpPr/>
      </xdr:nvSpPr>
      <xdr:spPr>
        <a:xfrm>
          <a:off x="12763500" y="617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97731</xdr:rowOff>
    </xdr:from>
    <xdr:ext cx="534377" cy="259045"/>
    <xdr:sp macro="" textlink="">
      <xdr:nvSpPr>
        <xdr:cNvPr id="536" name="テキスト ボックス 535"/>
        <xdr:cNvSpPr txBox="1"/>
      </xdr:nvSpPr>
      <xdr:spPr>
        <a:xfrm>
          <a:off x="12547111" y="626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0" name="テキスト ボックス 54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2" name="テキスト ボックス 55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4" name="テキスト ボックス 55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58" name="直線コネクタ 557"/>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59"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0" name="直線コネクタ 559"/>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1"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2" name="直線コネクタ 561"/>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75358</xdr:rowOff>
    </xdr:from>
    <xdr:to>
      <xdr:col>85</xdr:col>
      <xdr:colOff>127000</xdr:colOff>
      <xdr:row>56</xdr:row>
      <xdr:rowOff>162459</xdr:rowOff>
    </xdr:to>
    <xdr:cxnSp macro="">
      <xdr:nvCxnSpPr>
        <xdr:cNvPr id="563" name="直線コネクタ 562"/>
        <xdr:cNvCxnSpPr/>
      </xdr:nvCxnSpPr>
      <xdr:spPr>
        <a:xfrm>
          <a:off x="15481300" y="9676558"/>
          <a:ext cx="838200" cy="8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4" name="教育費平均値テキスト"/>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5" name="フローチャート: 判断 564"/>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75358</xdr:rowOff>
    </xdr:from>
    <xdr:to>
      <xdr:col>81</xdr:col>
      <xdr:colOff>50800</xdr:colOff>
      <xdr:row>57</xdr:row>
      <xdr:rowOff>35330</xdr:rowOff>
    </xdr:to>
    <xdr:cxnSp macro="">
      <xdr:nvCxnSpPr>
        <xdr:cNvPr id="566" name="直線コネクタ 565"/>
        <xdr:cNvCxnSpPr/>
      </xdr:nvCxnSpPr>
      <xdr:spPr>
        <a:xfrm flipV="1">
          <a:off x="14592300" y="9676558"/>
          <a:ext cx="889000" cy="13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67" name="フローチャート: 判断 566"/>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68" name="テキスト ボックス 567"/>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26264</xdr:rowOff>
    </xdr:from>
    <xdr:to>
      <xdr:col>76</xdr:col>
      <xdr:colOff>114300</xdr:colOff>
      <xdr:row>57</xdr:row>
      <xdr:rowOff>35330</xdr:rowOff>
    </xdr:to>
    <xdr:cxnSp macro="">
      <xdr:nvCxnSpPr>
        <xdr:cNvPr id="569" name="直線コネクタ 568"/>
        <xdr:cNvCxnSpPr/>
      </xdr:nvCxnSpPr>
      <xdr:spPr>
        <a:xfrm>
          <a:off x="13703300" y="9798914"/>
          <a:ext cx="889000" cy="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0" name="フローチャート: 判断 569"/>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1" name="テキスト ボックス 570"/>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1484</xdr:rowOff>
    </xdr:from>
    <xdr:to>
      <xdr:col>71</xdr:col>
      <xdr:colOff>177800</xdr:colOff>
      <xdr:row>57</xdr:row>
      <xdr:rowOff>26264</xdr:rowOff>
    </xdr:to>
    <xdr:cxnSp macro="">
      <xdr:nvCxnSpPr>
        <xdr:cNvPr id="572" name="直線コネクタ 571"/>
        <xdr:cNvCxnSpPr/>
      </xdr:nvCxnSpPr>
      <xdr:spPr>
        <a:xfrm>
          <a:off x="12814300" y="9259784"/>
          <a:ext cx="889000" cy="53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103915</xdr:rowOff>
    </xdr:from>
    <xdr:to>
      <xdr:col>72</xdr:col>
      <xdr:colOff>38100</xdr:colOff>
      <xdr:row>57</xdr:row>
      <xdr:rowOff>34065</xdr:rowOff>
    </xdr:to>
    <xdr:sp macro="" textlink="">
      <xdr:nvSpPr>
        <xdr:cNvPr id="573" name="フローチャート: 判断 572"/>
        <xdr:cNvSpPr/>
      </xdr:nvSpPr>
      <xdr:spPr>
        <a:xfrm>
          <a:off x="13652500" y="97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50592</xdr:rowOff>
    </xdr:from>
    <xdr:ext cx="534377" cy="259045"/>
    <xdr:sp macro="" textlink="">
      <xdr:nvSpPr>
        <xdr:cNvPr id="574" name="テキスト ボックス 573"/>
        <xdr:cNvSpPr txBox="1"/>
      </xdr:nvSpPr>
      <xdr:spPr>
        <a:xfrm>
          <a:off x="13436111" y="948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81997</xdr:rowOff>
    </xdr:from>
    <xdr:to>
      <xdr:col>67</xdr:col>
      <xdr:colOff>101600</xdr:colOff>
      <xdr:row>57</xdr:row>
      <xdr:rowOff>12147</xdr:rowOff>
    </xdr:to>
    <xdr:sp macro="" textlink="">
      <xdr:nvSpPr>
        <xdr:cNvPr id="575" name="フローチャート: 判断 574"/>
        <xdr:cNvSpPr/>
      </xdr:nvSpPr>
      <xdr:spPr>
        <a:xfrm>
          <a:off x="12763500" y="968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3274</xdr:rowOff>
    </xdr:from>
    <xdr:ext cx="534377" cy="259045"/>
    <xdr:sp macro="" textlink="">
      <xdr:nvSpPr>
        <xdr:cNvPr id="576" name="テキスト ボックス 575"/>
        <xdr:cNvSpPr txBox="1"/>
      </xdr:nvSpPr>
      <xdr:spPr>
        <a:xfrm>
          <a:off x="12547111" y="977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111659</xdr:rowOff>
    </xdr:from>
    <xdr:to>
      <xdr:col>85</xdr:col>
      <xdr:colOff>177800</xdr:colOff>
      <xdr:row>57</xdr:row>
      <xdr:rowOff>41809</xdr:rowOff>
    </xdr:to>
    <xdr:sp macro="" textlink="">
      <xdr:nvSpPr>
        <xdr:cNvPr id="582" name="楕円 581"/>
        <xdr:cNvSpPr/>
      </xdr:nvSpPr>
      <xdr:spPr>
        <a:xfrm>
          <a:off x="16268700" y="97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134536</xdr:rowOff>
    </xdr:from>
    <xdr:ext cx="534377" cy="259045"/>
    <xdr:sp macro="" textlink="">
      <xdr:nvSpPr>
        <xdr:cNvPr id="583" name="教育費該当値テキスト"/>
        <xdr:cNvSpPr txBox="1"/>
      </xdr:nvSpPr>
      <xdr:spPr>
        <a:xfrm>
          <a:off x="16370300" y="95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24558</xdr:rowOff>
    </xdr:from>
    <xdr:to>
      <xdr:col>81</xdr:col>
      <xdr:colOff>101600</xdr:colOff>
      <xdr:row>56</xdr:row>
      <xdr:rowOff>126158</xdr:rowOff>
    </xdr:to>
    <xdr:sp macro="" textlink="">
      <xdr:nvSpPr>
        <xdr:cNvPr id="584" name="楕円 583"/>
        <xdr:cNvSpPr/>
      </xdr:nvSpPr>
      <xdr:spPr>
        <a:xfrm>
          <a:off x="15430500" y="962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142685</xdr:rowOff>
    </xdr:from>
    <xdr:ext cx="534377" cy="259045"/>
    <xdr:sp macro="" textlink="">
      <xdr:nvSpPr>
        <xdr:cNvPr id="585" name="テキスト ボックス 584"/>
        <xdr:cNvSpPr txBox="1"/>
      </xdr:nvSpPr>
      <xdr:spPr>
        <a:xfrm>
          <a:off x="15214111" y="940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155980</xdr:rowOff>
    </xdr:from>
    <xdr:to>
      <xdr:col>76</xdr:col>
      <xdr:colOff>165100</xdr:colOff>
      <xdr:row>57</xdr:row>
      <xdr:rowOff>86130</xdr:rowOff>
    </xdr:to>
    <xdr:sp macro="" textlink="">
      <xdr:nvSpPr>
        <xdr:cNvPr id="586" name="楕円 585"/>
        <xdr:cNvSpPr/>
      </xdr:nvSpPr>
      <xdr:spPr>
        <a:xfrm>
          <a:off x="14541500" y="97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77257</xdr:rowOff>
    </xdr:from>
    <xdr:ext cx="534377" cy="259045"/>
    <xdr:sp macro="" textlink="">
      <xdr:nvSpPr>
        <xdr:cNvPr id="587" name="テキスト ボックス 586"/>
        <xdr:cNvSpPr txBox="1"/>
      </xdr:nvSpPr>
      <xdr:spPr>
        <a:xfrm>
          <a:off x="14325111" y="984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146914</xdr:rowOff>
    </xdr:from>
    <xdr:to>
      <xdr:col>72</xdr:col>
      <xdr:colOff>38100</xdr:colOff>
      <xdr:row>57</xdr:row>
      <xdr:rowOff>77064</xdr:rowOff>
    </xdr:to>
    <xdr:sp macro="" textlink="">
      <xdr:nvSpPr>
        <xdr:cNvPr id="588" name="楕円 587"/>
        <xdr:cNvSpPr/>
      </xdr:nvSpPr>
      <xdr:spPr>
        <a:xfrm>
          <a:off x="13652500" y="974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68191</xdr:rowOff>
    </xdr:from>
    <xdr:ext cx="534377" cy="259045"/>
    <xdr:sp macro="" textlink="">
      <xdr:nvSpPr>
        <xdr:cNvPr id="589" name="テキスト ボックス 588"/>
        <xdr:cNvSpPr txBox="1"/>
      </xdr:nvSpPr>
      <xdr:spPr>
        <a:xfrm>
          <a:off x="13436111" y="984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122134</xdr:rowOff>
    </xdr:from>
    <xdr:to>
      <xdr:col>67</xdr:col>
      <xdr:colOff>101600</xdr:colOff>
      <xdr:row>54</xdr:row>
      <xdr:rowOff>52284</xdr:rowOff>
    </xdr:to>
    <xdr:sp macro="" textlink="">
      <xdr:nvSpPr>
        <xdr:cNvPr id="590" name="楕円 589"/>
        <xdr:cNvSpPr/>
      </xdr:nvSpPr>
      <xdr:spPr>
        <a:xfrm>
          <a:off x="12763500" y="920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68811</xdr:rowOff>
    </xdr:from>
    <xdr:ext cx="599010" cy="259045"/>
    <xdr:sp macro="" textlink="">
      <xdr:nvSpPr>
        <xdr:cNvPr id="591" name="テキスト ボックス 590"/>
        <xdr:cNvSpPr txBox="1"/>
      </xdr:nvSpPr>
      <xdr:spPr>
        <a:xfrm>
          <a:off x="12514795" y="898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5" name="直線コネクタ 614"/>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18"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19" name="直線コネクタ 618"/>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43193</xdr:rowOff>
    </xdr:from>
    <xdr:to>
      <xdr:col>85</xdr:col>
      <xdr:colOff>127000</xdr:colOff>
      <xdr:row>79</xdr:row>
      <xdr:rowOff>44450</xdr:rowOff>
    </xdr:to>
    <xdr:cxnSp macro="">
      <xdr:nvCxnSpPr>
        <xdr:cNvPr id="620" name="直線コネクタ 619"/>
        <xdr:cNvCxnSpPr/>
      </xdr:nvCxnSpPr>
      <xdr:spPr>
        <a:xfrm flipV="1">
          <a:off x="15481300" y="13587743"/>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1" name="災害復旧費平均値テキスト"/>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2" name="フローチャート: 判断 621"/>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3" name="直線コネクタ 62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4" name="フローチャート: 判断 623"/>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5" name="テキスト ボックス 624"/>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6" name="直線コネクタ 62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27" name="フローチャート: 判断 626"/>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28" name="テキスト ボックス 627"/>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29" name="直線コネクタ 62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88215</xdr:rowOff>
    </xdr:from>
    <xdr:to>
      <xdr:col>72</xdr:col>
      <xdr:colOff>38100</xdr:colOff>
      <xdr:row>78</xdr:row>
      <xdr:rowOff>18365</xdr:rowOff>
    </xdr:to>
    <xdr:sp macro="" textlink="">
      <xdr:nvSpPr>
        <xdr:cNvPr id="630" name="フローチャート: 判断 629"/>
        <xdr:cNvSpPr/>
      </xdr:nvSpPr>
      <xdr:spPr>
        <a:xfrm>
          <a:off x="13652500" y="132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34892</xdr:rowOff>
    </xdr:from>
    <xdr:ext cx="534377" cy="259045"/>
    <xdr:sp macro="" textlink="">
      <xdr:nvSpPr>
        <xdr:cNvPr id="631" name="テキスト ボックス 630"/>
        <xdr:cNvSpPr txBox="1"/>
      </xdr:nvSpPr>
      <xdr:spPr>
        <a:xfrm>
          <a:off x="13436111" y="130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130150</xdr:rowOff>
    </xdr:from>
    <xdr:to>
      <xdr:col>67</xdr:col>
      <xdr:colOff>101600</xdr:colOff>
      <xdr:row>78</xdr:row>
      <xdr:rowOff>60300</xdr:rowOff>
    </xdr:to>
    <xdr:sp macro="" textlink="">
      <xdr:nvSpPr>
        <xdr:cNvPr id="632" name="フローチャート: 判断 631"/>
        <xdr:cNvSpPr/>
      </xdr:nvSpPr>
      <xdr:spPr>
        <a:xfrm>
          <a:off x="12763500" y="133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76827</xdr:rowOff>
    </xdr:from>
    <xdr:ext cx="534377" cy="259045"/>
    <xdr:sp macro="" textlink="">
      <xdr:nvSpPr>
        <xdr:cNvPr id="633" name="テキスト ボックス 632"/>
        <xdr:cNvSpPr txBox="1"/>
      </xdr:nvSpPr>
      <xdr:spPr>
        <a:xfrm>
          <a:off x="12547111" y="1310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163843</xdr:rowOff>
    </xdr:from>
    <xdr:to>
      <xdr:col>85</xdr:col>
      <xdr:colOff>177800</xdr:colOff>
      <xdr:row>79</xdr:row>
      <xdr:rowOff>93993</xdr:rowOff>
    </xdr:to>
    <xdr:sp macro="" textlink="">
      <xdr:nvSpPr>
        <xdr:cNvPr id="639" name="楕円 638"/>
        <xdr:cNvSpPr/>
      </xdr:nvSpPr>
      <xdr:spPr>
        <a:xfrm>
          <a:off x="16268700" y="135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78770</xdr:rowOff>
    </xdr:from>
    <xdr:ext cx="313932" cy="259045"/>
    <xdr:sp macro="" textlink="">
      <xdr:nvSpPr>
        <xdr:cNvPr id="640" name="災害復旧費該当値テキスト"/>
        <xdr:cNvSpPr txBox="1"/>
      </xdr:nvSpPr>
      <xdr:spPr>
        <a:xfrm>
          <a:off x="16370300" y="13451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1" name="楕円 64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2" name="テキスト ボックス 64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3" name="楕円 64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4" name="テキスト ボックス 64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5" name="楕円 64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6" name="テキスト ボックス 64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7" name="楕円 64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48" name="テキスト ボックス 64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0" name="直線コネクタ 669"/>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1"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2" name="直線コネクタ 671"/>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3"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4" name="直線コネクタ 673"/>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89078</xdr:rowOff>
    </xdr:from>
    <xdr:to>
      <xdr:col>85</xdr:col>
      <xdr:colOff>127000</xdr:colOff>
      <xdr:row>97</xdr:row>
      <xdr:rowOff>94864</xdr:rowOff>
    </xdr:to>
    <xdr:cxnSp macro="">
      <xdr:nvCxnSpPr>
        <xdr:cNvPr id="675" name="直線コネクタ 674"/>
        <xdr:cNvCxnSpPr/>
      </xdr:nvCxnSpPr>
      <xdr:spPr>
        <a:xfrm>
          <a:off x="15481300" y="16719728"/>
          <a:ext cx="838200" cy="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76" name="公債費平均値テキスト"/>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77" name="フローチャート: 判断 676"/>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89078</xdr:rowOff>
    </xdr:from>
    <xdr:to>
      <xdr:col>81</xdr:col>
      <xdr:colOff>50800</xdr:colOff>
      <xdr:row>97</xdr:row>
      <xdr:rowOff>132432</xdr:rowOff>
    </xdr:to>
    <xdr:cxnSp macro="">
      <xdr:nvCxnSpPr>
        <xdr:cNvPr id="678" name="直線コネクタ 677"/>
        <xdr:cNvCxnSpPr/>
      </xdr:nvCxnSpPr>
      <xdr:spPr>
        <a:xfrm flipV="1">
          <a:off x="14592300" y="16719728"/>
          <a:ext cx="889000" cy="4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79" name="フローチャート: 判断 678"/>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0" name="テキスト ボックス 679"/>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98254</xdr:rowOff>
    </xdr:from>
    <xdr:to>
      <xdr:col>76</xdr:col>
      <xdr:colOff>114300</xdr:colOff>
      <xdr:row>97</xdr:row>
      <xdr:rowOff>132432</xdr:rowOff>
    </xdr:to>
    <xdr:cxnSp macro="">
      <xdr:nvCxnSpPr>
        <xdr:cNvPr id="681" name="直線コネクタ 680"/>
        <xdr:cNvCxnSpPr/>
      </xdr:nvCxnSpPr>
      <xdr:spPr>
        <a:xfrm>
          <a:off x="13703300" y="16728904"/>
          <a:ext cx="889000" cy="3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2" name="フローチャート: 判断 681"/>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3" name="テキスト ボックス 682"/>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98254</xdr:rowOff>
    </xdr:from>
    <xdr:to>
      <xdr:col>71</xdr:col>
      <xdr:colOff>177800</xdr:colOff>
      <xdr:row>97</xdr:row>
      <xdr:rowOff>166492</xdr:rowOff>
    </xdr:to>
    <xdr:cxnSp macro="">
      <xdr:nvCxnSpPr>
        <xdr:cNvPr id="684" name="直線コネクタ 683"/>
        <xdr:cNvCxnSpPr/>
      </xdr:nvCxnSpPr>
      <xdr:spPr>
        <a:xfrm flipV="1">
          <a:off x="12814300" y="16728904"/>
          <a:ext cx="889000" cy="6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94371</xdr:rowOff>
    </xdr:from>
    <xdr:to>
      <xdr:col>72</xdr:col>
      <xdr:colOff>38100</xdr:colOff>
      <xdr:row>98</xdr:row>
      <xdr:rowOff>24521</xdr:rowOff>
    </xdr:to>
    <xdr:sp macro="" textlink="">
      <xdr:nvSpPr>
        <xdr:cNvPr id="685" name="フローチャート: 判断 684"/>
        <xdr:cNvSpPr/>
      </xdr:nvSpPr>
      <xdr:spPr>
        <a:xfrm>
          <a:off x="13652500" y="1672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15648</xdr:rowOff>
    </xdr:from>
    <xdr:ext cx="534377" cy="259045"/>
    <xdr:sp macro="" textlink="">
      <xdr:nvSpPr>
        <xdr:cNvPr id="686" name="テキスト ボックス 685"/>
        <xdr:cNvSpPr txBox="1"/>
      </xdr:nvSpPr>
      <xdr:spPr>
        <a:xfrm>
          <a:off x="13436111" y="1681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104208</xdr:rowOff>
    </xdr:from>
    <xdr:to>
      <xdr:col>67</xdr:col>
      <xdr:colOff>101600</xdr:colOff>
      <xdr:row>98</xdr:row>
      <xdr:rowOff>34358</xdr:rowOff>
    </xdr:to>
    <xdr:sp macro="" textlink="">
      <xdr:nvSpPr>
        <xdr:cNvPr id="687" name="フローチャート: 判断 686"/>
        <xdr:cNvSpPr/>
      </xdr:nvSpPr>
      <xdr:spPr>
        <a:xfrm>
          <a:off x="12763500" y="1673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50885</xdr:rowOff>
    </xdr:from>
    <xdr:ext cx="534377" cy="259045"/>
    <xdr:sp macro="" textlink="">
      <xdr:nvSpPr>
        <xdr:cNvPr id="688" name="テキスト ボックス 687"/>
        <xdr:cNvSpPr txBox="1"/>
      </xdr:nvSpPr>
      <xdr:spPr>
        <a:xfrm>
          <a:off x="12547111" y="1651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44064</xdr:rowOff>
    </xdr:from>
    <xdr:to>
      <xdr:col>85</xdr:col>
      <xdr:colOff>177800</xdr:colOff>
      <xdr:row>97</xdr:row>
      <xdr:rowOff>145664</xdr:rowOff>
    </xdr:to>
    <xdr:sp macro="" textlink="">
      <xdr:nvSpPr>
        <xdr:cNvPr id="694" name="楕円 693"/>
        <xdr:cNvSpPr/>
      </xdr:nvSpPr>
      <xdr:spPr>
        <a:xfrm>
          <a:off x="16268700" y="166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66941</xdr:rowOff>
    </xdr:from>
    <xdr:ext cx="534377" cy="259045"/>
    <xdr:sp macro="" textlink="">
      <xdr:nvSpPr>
        <xdr:cNvPr id="695" name="公債費該当値テキスト"/>
        <xdr:cNvSpPr txBox="1"/>
      </xdr:nvSpPr>
      <xdr:spPr>
        <a:xfrm>
          <a:off x="16370300" y="165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38278</xdr:rowOff>
    </xdr:from>
    <xdr:to>
      <xdr:col>81</xdr:col>
      <xdr:colOff>101600</xdr:colOff>
      <xdr:row>97</xdr:row>
      <xdr:rowOff>139878</xdr:rowOff>
    </xdr:to>
    <xdr:sp macro="" textlink="">
      <xdr:nvSpPr>
        <xdr:cNvPr id="696" name="楕円 695"/>
        <xdr:cNvSpPr/>
      </xdr:nvSpPr>
      <xdr:spPr>
        <a:xfrm>
          <a:off x="15430500" y="1666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156405</xdr:rowOff>
    </xdr:from>
    <xdr:ext cx="534377" cy="259045"/>
    <xdr:sp macro="" textlink="">
      <xdr:nvSpPr>
        <xdr:cNvPr id="697" name="テキスト ボックス 696"/>
        <xdr:cNvSpPr txBox="1"/>
      </xdr:nvSpPr>
      <xdr:spPr>
        <a:xfrm>
          <a:off x="15214111" y="1644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81632</xdr:rowOff>
    </xdr:from>
    <xdr:to>
      <xdr:col>76</xdr:col>
      <xdr:colOff>165100</xdr:colOff>
      <xdr:row>98</xdr:row>
      <xdr:rowOff>11782</xdr:rowOff>
    </xdr:to>
    <xdr:sp macro="" textlink="">
      <xdr:nvSpPr>
        <xdr:cNvPr id="698" name="楕円 697"/>
        <xdr:cNvSpPr/>
      </xdr:nvSpPr>
      <xdr:spPr>
        <a:xfrm>
          <a:off x="14541500" y="167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28309</xdr:rowOff>
    </xdr:from>
    <xdr:ext cx="534377" cy="259045"/>
    <xdr:sp macro="" textlink="">
      <xdr:nvSpPr>
        <xdr:cNvPr id="699" name="テキスト ボックス 698"/>
        <xdr:cNvSpPr txBox="1"/>
      </xdr:nvSpPr>
      <xdr:spPr>
        <a:xfrm>
          <a:off x="14325111" y="1648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47454</xdr:rowOff>
    </xdr:from>
    <xdr:to>
      <xdr:col>72</xdr:col>
      <xdr:colOff>38100</xdr:colOff>
      <xdr:row>97</xdr:row>
      <xdr:rowOff>149054</xdr:rowOff>
    </xdr:to>
    <xdr:sp macro="" textlink="">
      <xdr:nvSpPr>
        <xdr:cNvPr id="700" name="楕円 699"/>
        <xdr:cNvSpPr/>
      </xdr:nvSpPr>
      <xdr:spPr>
        <a:xfrm>
          <a:off x="13652500" y="166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165581</xdr:rowOff>
    </xdr:from>
    <xdr:ext cx="534377" cy="259045"/>
    <xdr:sp macro="" textlink="">
      <xdr:nvSpPr>
        <xdr:cNvPr id="701" name="テキスト ボックス 700"/>
        <xdr:cNvSpPr txBox="1"/>
      </xdr:nvSpPr>
      <xdr:spPr>
        <a:xfrm>
          <a:off x="13436111" y="1645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115692</xdr:rowOff>
    </xdr:from>
    <xdr:to>
      <xdr:col>67</xdr:col>
      <xdr:colOff>101600</xdr:colOff>
      <xdr:row>98</xdr:row>
      <xdr:rowOff>45842</xdr:rowOff>
    </xdr:to>
    <xdr:sp macro="" textlink="">
      <xdr:nvSpPr>
        <xdr:cNvPr id="702" name="楕円 701"/>
        <xdr:cNvSpPr/>
      </xdr:nvSpPr>
      <xdr:spPr>
        <a:xfrm>
          <a:off x="12763500" y="1674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36969</xdr:rowOff>
    </xdr:from>
    <xdr:ext cx="534377" cy="259045"/>
    <xdr:sp macro="" textlink="">
      <xdr:nvSpPr>
        <xdr:cNvPr id="703" name="テキスト ボックス 702"/>
        <xdr:cNvSpPr txBox="1"/>
      </xdr:nvSpPr>
      <xdr:spPr>
        <a:xfrm>
          <a:off x="12547111" y="1683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27" name="直線コネクタ 726"/>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28"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0"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1" name="直線コネクタ 730"/>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3"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4" name="フローチャート: 判断 733"/>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36" name="フローチャート: 判断 735"/>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37" name="テキスト ボックス 736"/>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39" name="フローチャート: 判断 738"/>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0" name="テキスト ボックス 739"/>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160528</xdr:rowOff>
    </xdr:from>
    <xdr:to>
      <xdr:col>102</xdr:col>
      <xdr:colOff>165100</xdr:colOff>
      <xdr:row>39</xdr:row>
      <xdr:rowOff>90678</xdr:rowOff>
    </xdr:to>
    <xdr:sp macro="" textlink="">
      <xdr:nvSpPr>
        <xdr:cNvPr id="742" name="フローチャート: 判断 741"/>
        <xdr:cNvSpPr/>
      </xdr:nvSpPr>
      <xdr:spPr>
        <a:xfrm>
          <a:off x="19494500" y="66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107205</xdr:rowOff>
    </xdr:from>
    <xdr:ext cx="313932" cy="259045"/>
    <xdr:sp macro="" textlink="">
      <xdr:nvSpPr>
        <xdr:cNvPr id="743" name="テキスト ボックス 742"/>
        <xdr:cNvSpPr txBox="1"/>
      </xdr:nvSpPr>
      <xdr:spPr>
        <a:xfrm>
          <a:off x="1938833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93853</xdr:rowOff>
    </xdr:from>
    <xdr:to>
      <xdr:col>98</xdr:col>
      <xdr:colOff>38100</xdr:colOff>
      <xdr:row>39</xdr:row>
      <xdr:rowOff>24003</xdr:rowOff>
    </xdr:to>
    <xdr:sp macro="" textlink="">
      <xdr:nvSpPr>
        <xdr:cNvPr id="744" name="フローチャート: 判断 743"/>
        <xdr:cNvSpPr/>
      </xdr:nvSpPr>
      <xdr:spPr>
        <a:xfrm>
          <a:off x="18605500" y="66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40530</xdr:rowOff>
    </xdr:from>
    <xdr:ext cx="378565" cy="259045"/>
    <xdr:sp macro="" textlink="">
      <xdr:nvSpPr>
        <xdr:cNvPr id="745" name="テキスト ボックス 744"/>
        <xdr:cNvSpPr txBox="1"/>
      </xdr:nvSpPr>
      <xdr:spPr>
        <a:xfrm>
          <a:off x="18467017" y="6384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2"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4" name="テキスト ボックス 773"/>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6" name="テキスト ボックス 775"/>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8" name="テキスト ボックス 777"/>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0" name="テキスト ボックス 779"/>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86" name="直線コネクタ 785"/>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87"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89"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0" name="直線コネクタ 789"/>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2"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3" name="フローチャート: 判断 792"/>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5" name="フローチャート: 判断 794"/>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796" name="テキスト ボックス 795"/>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798" name="フローチャート: 判断 797"/>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799" name="テキスト ボックス 798"/>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01" name="フローチャート: 判断 800"/>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02" name="テキスト ボックス 801"/>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3" name="フローチャート: 判断 802"/>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4" name="テキスト ボックス 803"/>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1"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17" name="テキスト ボックス 816"/>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19" name="テキスト ボックス 818"/>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・住民一人当たりの民生費は、類似団体平均を下回っているが、前年度より増加している。これは新型コロナウイルス感染症関連事業や物価高騰対策事業により給付金等の事業費が増加したためである。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・住民一人当たりの農林水産業費は、類似団体平均を下回っているが、前年度より増加している。これは畜産競争力強化対策整備事業費補助金や漁港耐震対策胸壁等整備工事費が増加したためである。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・住民一人当たりの商工費は、類似団体平均を下回っているが、前年度より増加している。これは企業立地促進補助金が増加したためである。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・住民一人当たりの消防費は、類似団体平均を上回っており、前年度より大きく増加している。これは防災物資拠点施設整備工事費が増加したためである。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・住民一人当たりの災害復旧事業費については、類似団体内平均を下回っているが、前年度より増加している。これは台風による豪雨災害により災害復旧事業費が増加したためである。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新型コロナウイルス感染症関連事業や物価高騰対策事業に係る給付金等の事業費の増加により扶助費は大きく増加したものの歳出総額は減少した。また歳入については地方税や普通交付税の再算定による交付税額等が増加した一方、温水プール整備事業に係る地方債発行額が減少したことなどにより歳入総額は減少した。歳出減少額が歳入減少額を上回ったため、実質収支額は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・財政調整基金残高については、前年度決算剰余金等の積立等に伴い、堅調に推移してきており、標準財政規模比は</a:t>
          </a:r>
          <a:r>
            <a:rPr kumimoji="1" lang="en-US" altLang="ja-JP" sz="1200">
              <a:latin typeface="ＭＳ ゴシック" pitchFamily="49" charset="-128"/>
              <a:ea typeface="ＭＳ ゴシック" pitchFamily="49" charset="-128"/>
            </a:rPr>
            <a:t>66.21</a:t>
          </a:r>
          <a:r>
            <a:rPr kumimoji="1" lang="ja-JP" altLang="en-US" sz="12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・令和５年度決算について、全会計で赤字はなく、介護保険事業特別会計を除き、黒字額が増加している。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・一般会計については、標準財政規模比に対する黒字額は増加しており、地方税や普通交付税の再算定による交付税額等が増加したことにより、実質収支額が増加している。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・国民健康保険事業特別会計については、保険給付費における療養諸費及び国民健康保険事業費納付金のうち医療給付分納付金が減少したことにより、黒字額が増加している。</a:t>
          </a:r>
        </a:p>
        <a:p>
          <a:r>
            <a:rPr kumimoji="1" lang="ja-JP" altLang="en-US" sz="1400">
              <a:latin typeface="ＭＳ ゴシック" pitchFamily="49" charset="-128"/>
              <a:ea typeface="ＭＳ ゴシック" pitchFamily="49" charset="-128"/>
            </a:rPr>
            <a:t>・介護保険事業特別会計については、保険給付費における介護サービス等諸費及び諸支出金における償還金及び還付加算金の増加により、黒字額が減少している。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が増加となった要因は、白鳥中学校区学校再編事業に係る過疎対策事業債の元利償還金の増加及び防災無線整備事業に係る緊急防災・減災事業債の元利償還金が増加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・今後もポンプ施設整備事業及び体育施設等の規模の大きい事業に係る起債発行を予定しており、元利償還金の増加が見込まれるが、交付税算入率の高い起債を充当するなど実質負担の軽減に努める。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・満期一括償還地方債の借入なし。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年度地方債残高は、白鳥中学校区学校再編事業や防災整備事業などに係る長期債償還元金が増加し、償還額が市債発行額を上回ったため減少した。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・将来負担額については、一般会計等に係る地方債の現在高が大部分を占めており、今後予定している施設整備に係る事業債の発行により、地方債の現在高は増加が想定される。</a:t>
          </a:r>
        </a:p>
        <a:p>
          <a:r>
            <a:rPr kumimoji="1" lang="ja-JP" altLang="en-US" sz="1400">
              <a:latin typeface="ＭＳ ゴシック" pitchFamily="49" charset="-128"/>
              <a:ea typeface="ＭＳ ゴシック" pitchFamily="49" charset="-128"/>
            </a:rPr>
            <a:t>・起債に当たっては、普通交付税算入率の高い起債を活用しており、市の実質負担を少なくすることで将来負担比率を下げることにつながっている。</a:t>
          </a:r>
        </a:p>
        <a:p>
          <a:r>
            <a:rPr kumimoji="1" lang="ja-JP" altLang="en-US" sz="1400">
              <a:latin typeface="ＭＳ ゴシック" pitchFamily="49" charset="-128"/>
              <a:ea typeface="ＭＳ ゴシック" pitchFamily="49" charset="-128"/>
            </a:rPr>
            <a:t>・充当可能基金については、財政調整基金の積立及び令和５年度に新設した子ども未来応援基金の積立により充当可能基金は増加した。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香川県東かがわ市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・財政調整基金については、利子及び前年度決算剰余額の積立により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百万円増加した。減債基金については、公債費の平準化による繰入により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百万円減少した。また令和５年度にはその他の特定目的基金として、新たに子ども未来応援基金を新設し、基金全体として残高が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・それぞれの基金の方針に基づき、積立や繰入など適正な運用を実施する。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・地域振興基金：市民の連帯の強化及び地域振興を図るための事業の実施に要する経費に充当。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・地域福祉基金：高齢者等の保健福祉の増進を図るための事業に要する経費に充当。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・未来創生就業定住促進基金：市内に住む若者（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歳未満）の就業及び定住を促進するため、就労奨励及び奨学金の償還支援に要する経費に充当。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らまる公園体育館基金：東かがわ市とらまる公園体育館の維持保全を図るとともに、施設の利便性を向上させるなど、当該施設を可能な限り長期にわたり住民の利用に供することができるよう、当該施設の大規模修繕等に要す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・官民連携基金：社会課題の解決に向け、行政と民間が連携して最適な公共サービスの提供を実現し、地域の価値や住民満足度の最大化を図る官民連携事業を推進するための経費に充当。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・地域福祉基金については、在宅福祉事業（緊急通報体制整備事業）に必要となる経費に係る繰入れを実施したため。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・未来創生就業定住促進基金については、新規就業者への就労奨励及び奨学金償還に必要となる経費に係る繰入を実施したため。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・官民連携基金については、水産業持続的発展事業に必要となる経費に係る繰入を実施したため。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・地域福祉基金：今後の高齢化などの状況を踏まえ、在宅福祉事業に充当する。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・未来創生就業定住促進基金：未来創生就業定住促進事業を実施しており、就労支援及び奨学金の償還支援に充当する。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・官民連携基金：地域の価値や住民満足度の最大化を図る官民連携事業を推進するための経費に充当する。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・利子及び収支黒字による積立により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・適正な基金の規模を考慮しつつ、年度間の財政不足分への繰入及び災害発生時等への突発的な事象に対応するためへの繰入など、様々な財政需要に備えることができるよう運用を行っていく。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・公債費の平準化を図るため、減債基金の繰入を行い、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・将来にわたる実質的な負債（将来負担）を的確に捉え、公債費の平準化を目的とした繰入や基金への積立を行うなどの必要な措置を講じていく。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27,900
27,570
152.86
20,298,349
18,717,339
1,359,149
10,807,778
18,435,711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全国平均、県平均、類似団体平均を下回っている。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橋りょうをはじめとしたインフラ施設の長寿命化、各施設の改修等を計画的に実施している。令和５年度はベッセルおおちを譲渡したことにより有形固定資産減価償却率が前年度より低下した。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今後も引き続き、公共施設等総合管理計画や個別施設計画等に基づき、老朽化が進む施設に対して、長寿命化工事等を進めていく</a:t>
          </a:r>
          <a:r>
            <a:rPr kumimoji="1" lang="ja-JP" altLang="en-US" sz="1100">
              <a:latin typeface="ＭＳ Ｐゴシック" panose="020B0600070205080204" pitchFamily="50" charset="-128"/>
              <a:ea typeface="ＭＳ Ｐゴシック" panose="020B0600070205080204" pitchFamily="50" charset="-128"/>
            </a:rPr>
            <a:t>。</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24236</xdr:rowOff>
    </xdr:from>
    <xdr:to>
      <xdr:col>23</xdr:col>
      <xdr:colOff>85090</xdr:colOff>
      <xdr:row>33</xdr:row>
      <xdr:rowOff>81704</xdr:rowOff>
    </xdr:to>
    <xdr:cxnSp macro="">
      <xdr:nvCxnSpPr>
        <xdr:cNvPr id="75" name="直線コネクタ 74"/>
        <xdr:cNvCxnSpPr/>
      </xdr:nvCxnSpPr>
      <xdr:spPr>
        <a:xfrm flipV="1">
          <a:off x="4760595" y="5253461"/>
          <a:ext cx="1270" cy="125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85531</xdr:rowOff>
    </xdr:from>
    <xdr:ext cx="405111" cy="259045"/>
    <xdr:sp macro="" textlink="">
      <xdr:nvSpPr>
        <xdr:cNvPr id="76" name="有形固定資産減価償却率最小値テキスト"/>
        <xdr:cNvSpPr txBox="1"/>
      </xdr:nvSpPr>
      <xdr:spPr>
        <a:xfrm>
          <a:off x="4813300" y="651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81704</xdr:rowOff>
    </xdr:from>
    <xdr:to>
      <xdr:col>23</xdr:col>
      <xdr:colOff>174625</xdr:colOff>
      <xdr:row>33</xdr:row>
      <xdr:rowOff>81704</xdr:rowOff>
    </xdr:to>
    <xdr:cxnSp macro="">
      <xdr:nvCxnSpPr>
        <xdr:cNvPr id="77" name="直線コネクタ 76"/>
        <xdr:cNvCxnSpPr/>
      </xdr:nvCxnSpPr>
      <xdr:spPr>
        <a:xfrm>
          <a:off x="4673600" y="6511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142363</xdr:rowOff>
    </xdr:from>
    <xdr:ext cx="405111" cy="259045"/>
    <xdr:sp macro="" textlink="">
      <xdr:nvSpPr>
        <xdr:cNvPr id="78" name="有形固定資産減価償却率最大値テキスト"/>
        <xdr:cNvSpPr txBox="1"/>
      </xdr:nvSpPr>
      <xdr:spPr>
        <a:xfrm>
          <a:off x="4813300" y="502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24236</xdr:rowOff>
    </xdr:from>
    <xdr:to>
      <xdr:col>23</xdr:col>
      <xdr:colOff>174625</xdr:colOff>
      <xdr:row>26</xdr:row>
      <xdr:rowOff>24236</xdr:rowOff>
    </xdr:to>
    <xdr:cxnSp macro="">
      <xdr:nvCxnSpPr>
        <xdr:cNvPr id="79" name="直線コネクタ 78"/>
        <xdr:cNvCxnSpPr/>
      </xdr:nvCxnSpPr>
      <xdr:spPr>
        <a:xfrm>
          <a:off x="4673600" y="525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129663</xdr:rowOff>
    </xdr:from>
    <xdr:ext cx="405111" cy="259045"/>
    <xdr:sp macro="" textlink="">
      <xdr:nvSpPr>
        <xdr:cNvPr id="80" name="有形固定資産減価償却率平均値テキスト"/>
        <xdr:cNvSpPr txBox="1"/>
      </xdr:nvSpPr>
      <xdr:spPr>
        <a:xfrm>
          <a:off x="4813300" y="6044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151236</xdr:rowOff>
    </xdr:from>
    <xdr:to>
      <xdr:col>23</xdr:col>
      <xdr:colOff>136525</xdr:colOff>
      <xdr:row>31</xdr:row>
      <xdr:rowOff>81386</xdr:rowOff>
    </xdr:to>
    <xdr:sp macro="" textlink="">
      <xdr:nvSpPr>
        <xdr:cNvPr id="81" name="フローチャート: 判断 80"/>
        <xdr:cNvSpPr/>
      </xdr:nvSpPr>
      <xdr:spPr>
        <a:xfrm>
          <a:off x="4711700" y="606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144039</xdr:rowOff>
    </xdr:from>
    <xdr:to>
      <xdr:col>19</xdr:col>
      <xdr:colOff>187325</xdr:colOff>
      <xdr:row>31</xdr:row>
      <xdr:rowOff>74189</xdr:rowOff>
    </xdr:to>
    <xdr:sp macro="" textlink="">
      <xdr:nvSpPr>
        <xdr:cNvPr id="82" name="フローチャート: 判断 81"/>
        <xdr:cNvSpPr/>
      </xdr:nvSpPr>
      <xdr:spPr>
        <a:xfrm>
          <a:off x="4000500" y="605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111654</xdr:rowOff>
    </xdr:from>
    <xdr:to>
      <xdr:col>15</xdr:col>
      <xdr:colOff>187325</xdr:colOff>
      <xdr:row>31</xdr:row>
      <xdr:rowOff>41804</xdr:rowOff>
    </xdr:to>
    <xdr:sp macro="" textlink="">
      <xdr:nvSpPr>
        <xdr:cNvPr id="83" name="フローチャート: 判断 82"/>
        <xdr:cNvSpPr/>
      </xdr:nvSpPr>
      <xdr:spPr>
        <a:xfrm>
          <a:off x="3238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84" name="フローチャート: 判断 83"/>
        <xdr:cNvSpPr/>
      </xdr:nvSpPr>
      <xdr:spPr>
        <a:xfrm>
          <a:off x="2476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39688</xdr:rowOff>
    </xdr:from>
    <xdr:to>
      <xdr:col>7</xdr:col>
      <xdr:colOff>187325</xdr:colOff>
      <xdr:row>30</xdr:row>
      <xdr:rowOff>141288</xdr:rowOff>
    </xdr:to>
    <xdr:sp macro="" textlink="">
      <xdr:nvSpPr>
        <xdr:cNvPr id="85" name="フローチャート: 判断 84"/>
        <xdr:cNvSpPr/>
      </xdr:nvSpPr>
      <xdr:spPr>
        <a:xfrm>
          <a:off x="1714500" y="595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117581</xdr:rowOff>
    </xdr:from>
    <xdr:to>
      <xdr:col>23</xdr:col>
      <xdr:colOff>136525</xdr:colOff>
      <xdr:row>30</xdr:row>
      <xdr:rowOff>47731</xdr:rowOff>
    </xdr:to>
    <xdr:sp macro="" textlink="">
      <xdr:nvSpPr>
        <xdr:cNvPr id="91" name="楕円 90"/>
        <xdr:cNvSpPr/>
      </xdr:nvSpPr>
      <xdr:spPr>
        <a:xfrm>
          <a:off x="4711700" y="586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140458</xdr:rowOff>
    </xdr:from>
    <xdr:ext cx="405111" cy="259045"/>
    <xdr:sp macro="" textlink="">
      <xdr:nvSpPr>
        <xdr:cNvPr id="92" name="有形固定資産減価償却率該当値テキスト"/>
        <xdr:cNvSpPr txBox="1"/>
      </xdr:nvSpPr>
      <xdr:spPr>
        <a:xfrm>
          <a:off x="4813300" y="5712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137372</xdr:rowOff>
    </xdr:from>
    <xdr:to>
      <xdr:col>19</xdr:col>
      <xdr:colOff>187325</xdr:colOff>
      <xdr:row>30</xdr:row>
      <xdr:rowOff>67522</xdr:rowOff>
    </xdr:to>
    <xdr:sp macro="" textlink="">
      <xdr:nvSpPr>
        <xdr:cNvPr id="93" name="楕円 92"/>
        <xdr:cNvSpPr/>
      </xdr:nvSpPr>
      <xdr:spPr>
        <a:xfrm>
          <a:off x="40005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168381</xdr:rowOff>
    </xdr:from>
    <xdr:to>
      <xdr:col>23</xdr:col>
      <xdr:colOff>85725</xdr:colOff>
      <xdr:row>30</xdr:row>
      <xdr:rowOff>16722</xdr:rowOff>
    </xdr:to>
    <xdr:cxnSp macro="">
      <xdr:nvCxnSpPr>
        <xdr:cNvPr id="94" name="直線コネクタ 93"/>
        <xdr:cNvCxnSpPr/>
      </xdr:nvCxnSpPr>
      <xdr:spPr>
        <a:xfrm flipV="1">
          <a:off x="4051300" y="5911956"/>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81597</xdr:rowOff>
    </xdr:from>
    <xdr:to>
      <xdr:col>15</xdr:col>
      <xdr:colOff>187325</xdr:colOff>
      <xdr:row>30</xdr:row>
      <xdr:rowOff>11747</xdr:rowOff>
    </xdr:to>
    <xdr:sp macro="" textlink="">
      <xdr:nvSpPr>
        <xdr:cNvPr id="95" name="楕円 94"/>
        <xdr:cNvSpPr/>
      </xdr:nvSpPr>
      <xdr:spPr>
        <a:xfrm>
          <a:off x="3238500" y="58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132397</xdr:rowOff>
    </xdr:from>
    <xdr:to>
      <xdr:col>19</xdr:col>
      <xdr:colOff>136525</xdr:colOff>
      <xdr:row>30</xdr:row>
      <xdr:rowOff>16722</xdr:rowOff>
    </xdr:to>
    <xdr:cxnSp macro="">
      <xdr:nvCxnSpPr>
        <xdr:cNvPr id="96" name="直線コネクタ 95"/>
        <xdr:cNvCxnSpPr/>
      </xdr:nvCxnSpPr>
      <xdr:spPr>
        <a:xfrm>
          <a:off x="3289300" y="5875972"/>
          <a:ext cx="762000" cy="5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81597</xdr:rowOff>
    </xdr:from>
    <xdr:to>
      <xdr:col>11</xdr:col>
      <xdr:colOff>187325</xdr:colOff>
      <xdr:row>30</xdr:row>
      <xdr:rowOff>11747</xdr:rowOff>
    </xdr:to>
    <xdr:sp macro="" textlink="">
      <xdr:nvSpPr>
        <xdr:cNvPr id="97" name="楕円 96"/>
        <xdr:cNvSpPr/>
      </xdr:nvSpPr>
      <xdr:spPr>
        <a:xfrm>
          <a:off x="2476500" y="58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132397</xdr:rowOff>
    </xdr:from>
    <xdr:to>
      <xdr:col>15</xdr:col>
      <xdr:colOff>136525</xdr:colOff>
      <xdr:row>29</xdr:row>
      <xdr:rowOff>132397</xdr:rowOff>
    </xdr:to>
    <xdr:cxnSp macro="">
      <xdr:nvCxnSpPr>
        <xdr:cNvPr id="98" name="直線コネクタ 97"/>
        <xdr:cNvCxnSpPr/>
      </xdr:nvCxnSpPr>
      <xdr:spPr>
        <a:xfrm>
          <a:off x="2527300" y="587597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10901</xdr:rowOff>
    </xdr:from>
    <xdr:to>
      <xdr:col>7</xdr:col>
      <xdr:colOff>187325</xdr:colOff>
      <xdr:row>30</xdr:row>
      <xdr:rowOff>112501</xdr:rowOff>
    </xdr:to>
    <xdr:sp macro="" textlink="">
      <xdr:nvSpPr>
        <xdr:cNvPr id="99" name="楕円 98"/>
        <xdr:cNvSpPr/>
      </xdr:nvSpPr>
      <xdr:spPr>
        <a:xfrm>
          <a:off x="1714500" y="59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132397</xdr:rowOff>
    </xdr:from>
    <xdr:to>
      <xdr:col>11</xdr:col>
      <xdr:colOff>136525</xdr:colOff>
      <xdr:row>30</xdr:row>
      <xdr:rowOff>61701</xdr:rowOff>
    </xdr:to>
    <xdr:cxnSp macro="">
      <xdr:nvCxnSpPr>
        <xdr:cNvPr id="100" name="直線コネクタ 99"/>
        <xdr:cNvCxnSpPr/>
      </xdr:nvCxnSpPr>
      <xdr:spPr>
        <a:xfrm flipV="1">
          <a:off x="1765300" y="5875972"/>
          <a:ext cx="762000" cy="10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65316</xdr:rowOff>
    </xdr:from>
    <xdr:ext cx="405111" cy="259045"/>
    <xdr:sp macro="" textlink="">
      <xdr:nvSpPr>
        <xdr:cNvPr id="101" name="n_1aveValue有形固定資産減価償却率"/>
        <xdr:cNvSpPr txBox="1"/>
      </xdr:nvSpPr>
      <xdr:spPr>
        <a:xfrm>
          <a:off x="3836044" y="615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32931</xdr:rowOff>
    </xdr:from>
    <xdr:ext cx="405111" cy="259045"/>
    <xdr:sp macro="" textlink="">
      <xdr:nvSpPr>
        <xdr:cNvPr id="102" name="n_2aveValue有形固定資産減価償却率"/>
        <xdr:cNvSpPr txBox="1"/>
      </xdr:nvSpPr>
      <xdr:spPr>
        <a:xfrm>
          <a:off x="30867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139611</xdr:rowOff>
    </xdr:from>
    <xdr:ext cx="405111" cy="259045"/>
    <xdr:sp macro="" textlink="">
      <xdr:nvSpPr>
        <xdr:cNvPr id="103" name="n_3aveValue有形固定資産減価償却率"/>
        <xdr:cNvSpPr txBox="1"/>
      </xdr:nvSpPr>
      <xdr:spPr>
        <a:xfrm>
          <a:off x="23247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132415</xdr:rowOff>
    </xdr:from>
    <xdr:ext cx="405111" cy="259045"/>
    <xdr:sp macro="" textlink="">
      <xdr:nvSpPr>
        <xdr:cNvPr id="104" name="n_4aveValue有形固定資産減価償却率"/>
        <xdr:cNvSpPr txBox="1"/>
      </xdr:nvSpPr>
      <xdr:spPr>
        <a:xfrm>
          <a:off x="1562744" y="604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84049</xdr:rowOff>
    </xdr:from>
    <xdr:ext cx="405111" cy="259045"/>
    <xdr:sp macro="" textlink="">
      <xdr:nvSpPr>
        <xdr:cNvPr id="105" name="n_1mainValue有形固定資産減価償却率"/>
        <xdr:cNvSpPr txBox="1"/>
      </xdr:nvSpPr>
      <xdr:spPr>
        <a:xfrm>
          <a:off x="38360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28274</xdr:rowOff>
    </xdr:from>
    <xdr:ext cx="405111" cy="259045"/>
    <xdr:sp macro="" textlink="">
      <xdr:nvSpPr>
        <xdr:cNvPr id="106" name="n_2mainValue有形固定資産減価償却率"/>
        <xdr:cNvSpPr txBox="1"/>
      </xdr:nvSpPr>
      <xdr:spPr>
        <a:xfrm>
          <a:off x="3086744" y="560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28274</xdr:rowOff>
    </xdr:from>
    <xdr:ext cx="405111" cy="259045"/>
    <xdr:sp macro="" textlink="">
      <xdr:nvSpPr>
        <xdr:cNvPr id="107" name="n_3mainValue有形固定資産減価償却率"/>
        <xdr:cNvSpPr txBox="1"/>
      </xdr:nvSpPr>
      <xdr:spPr>
        <a:xfrm>
          <a:off x="2324744" y="560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129028</xdr:rowOff>
    </xdr:from>
    <xdr:ext cx="405111" cy="259045"/>
    <xdr:sp macro="" textlink="">
      <xdr:nvSpPr>
        <xdr:cNvPr id="108" name="n_4mainValue有形固定資産減価償却率"/>
        <xdr:cNvSpPr txBox="1"/>
      </xdr:nvSpPr>
      <xdr:spPr>
        <a:xfrm>
          <a:off x="1562744" y="5701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全国平均、県平均、類似団体平均を下回っている。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比率が低下した要因としては、地方債現在高等の減少による将来負担額の減少及び財政調整基金等の充当可能財源が増加したことにより比率が低下した。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引き続き計画的な地方債の償還により、比率の上昇抑制に取り組む。</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123875</xdr:rowOff>
    </xdr:to>
    <xdr:cxnSp macro="">
      <xdr:nvCxnSpPr>
        <xdr:cNvPr id="137" name="直線コネクタ 136"/>
        <xdr:cNvCxnSpPr/>
      </xdr:nvCxnSpPr>
      <xdr:spPr>
        <a:xfrm flipV="1">
          <a:off x="14793595" y="5312833"/>
          <a:ext cx="1269" cy="1411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127702</xdr:rowOff>
    </xdr:from>
    <xdr:ext cx="560923" cy="259045"/>
    <xdr:sp macro="" textlink="">
      <xdr:nvSpPr>
        <xdr:cNvPr id="138" name="債務償還比率最小値テキスト"/>
        <xdr:cNvSpPr txBox="1"/>
      </xdr:nvSpPr>
      <xdr:spPr>
        <a:xfrm>
          <a:off x="14846300" y="67285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123875</xdr:rowOff>
    </xdr:from>
    <xdr:to>
      <xdr:col>76</xdr:col>
      <xdr:colOff>111125</xdr:colOff>
      <xdr:row>34</xdr:row>
      <xdr:rowOff>123875</xdr:rowOff>
    </xdr:to>
    <xdr:cxnSp macro="">
      <xdr:nvCxnSpPr>
        <xdr:cNvPr id="139" name="直線コネクタ 138"/>
        <xdr:cNvCxnSpPr/>
      </xdr:nvCxnSpPr>
      <xdr:spPr>
        <a:xfrm>
          <a:off x="14706600" y="67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152981</xdr:rowOff>
    </xdr:from>
    <xdr:ext cx="469744" cy="259045"/>
    <xdr:sp macro="" textlink="">
      <xdr:nvSpPr>
        <xdr:cNvPr id="142" name="債務償還比率平均値テキスト"/>
        <xdr:cNvSpPr txBox="1"/>
      </xdr:nvSpPr>
      <xdr:spPr>
        <a:xfrm>
          <a:off x="14846300" y="5896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3104</xdr:rowOff>
    </xdr:from>
    <xdr:to>
      <xdr:col>76</xdr:col>
      <xdr:colOff>73025</xdr:colOff>
      <xdr:row>30</xdr:row>
      <xdr:rowOff>104704</xdr:rowOff>
    </xdr:to>
    <xdr:sp macro="" textlink="">
      <xdr:nvSpPr>
        <xdr:cNvPr id="143" name="フローチャート: 判断 142"/>
        <xdr:cNvSpPr/>
      </xdr:nvSpPr>
      <xdr:spPr>
        <a:xfrm>
          <a:off x="14744700" y="59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12340</xdr:rowOff>
    </xdr:from>
    <xdr:to>
      <xdr:col>72</xdr:col>
      <xdr:colOff>123825</xdr:colOff>
      <xdr:row>30</xdr:row>
      <xdr:rowOff>113940</xdr:rowOff>
    </xdr:to>
    <xdr:sp macro="" textlink="">
      <xdr:nvSpPr>
        <xdr:cNvPr id="144" name="フローチャート: 判断 143"/>
        <xdr:cNvSpPr/>
      </xdr:nvSpPr>
      <xdr:spPr>
        <a:xfrm>
          <a:off x="140335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146847</xdr:rowOff>
    </xdr:from>
    <xdr:to>
      <xdr:col>68</xdr:col>
      <xdr:colOff>123825</xdr:colOff>
      <xdr:row>30</xdr:row>
      <xdr:rowOff>76997</xdr:rowOff>
    </xdr:to>
    <xdr:sp macro="" textlink="">
      <xdr:nvSpPr>
        <xdr:cNvPr id="145" name="フローチャート: 判断 144"/>
        <xdr:cNvSpPr/>
      </xdr:nvSpPr>
      <xdr:spPr>
        <a:xfrm>
          <a:off x="13271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42806</xdr:rowOff>
    </xdr:from>
    <xdr:to>
      <xdr:col>64</xdr:col>
      <xdr:colOff>123825</xdr:colOff>
      <xdr:row>30</xdr:row>
      <xdr:rowOff>144406</xdr:rowOff>
    </xdr:to>
    <xdr:sp macro="" textlink="">
      <xdr:nvSpPr>
        <xdr:cNvPr id="146" name="フローチャート: 判断 145"/>
        <xdr:cNvSpPr/>
      </xdr:nvSpPr>
      <xdr:spPr>
        <a:xfrm>
          <a:off x="12509500" y="595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75431</xdr:rowOff>
    </xdr:from>
    <xdr:to>
      <xdr:col>60</xdr:col>
      <xdr:colOff>123825</xdr:colOff>
      <xdr:row>31</xdr:row>
      <xdr:rowOff>5581</xdr:rowOff>
    </xdr:to>
    <xdr:sp macro="" textlink="">
      <xdr:nvSpPr>
        <xdr:cNvPr id="147" name="フローチャート: 判断 146"/>
        <xdr:cNvSpPr/>
      </xdr:nvSpPr>
      <xdr:spPr>
        <a:xfrm>
          <a:off x="11747500" y="599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85605</xdr:rowOff>
    </xdr:from>
    <xdr:to>
      <xdr:col>76</xdr:col>
      <xdr:colOff>73025</xdr:colOff>
      <xdr:row>29</xdr:row>
      <xdr:rowOff>15755</xdr:rowOff>
    </xdr:to>
    <xdr:sp macro="" textlink="">
      <xdr:nvSpPr>
        <xdr:cNvPr id="153" name="楕円 152"/>
        <xdr:cNvSpPr/>
      </xdr:nvSpPr>
      <xdr:spPr>
        <a:xfrm>
          <a:off x="14744700" y="56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108482</xdr:rowOff>
    </xdr:from>
    <xdr:ext cx="469744" cy="259045"/>
    <xdr:sp macro="" textlink="">
      <xdr:nvSpPr>
        <xdr:cNvPr id="154" name="債務償還比率該当値テキスト"/>
        <xdr:cNvSpPr txBox="1"/>
      </xdr:nvSpPr>
      <xdr:spPr>
        <a:xfrm>
          <a:off x="14846300" y="550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140900</xdr:rowOff>
    </xdr:from>
    <xdr:to>
      <xdr:col>72</xdr:col>
      <xdr:colOff>123825</xdr:colOff>
      <xdr:row>29</xdr:row>
      <xdr:rowOff>71050</xdr:rowOff>
    </xdr:to>
    <xdr:sp macro="" textlink="">
      <xdr:nvSpPr>
        <xdr:cNvPr id="155" name="楕円 154"/>
        <xdr:cNvSpPr/>
      </xdr:nvSpPr>
      <xdr:spPr>
        <a:xfrm>
          <a:off x="14033500" y="571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136405</xdr:rowOff>
    </xdr:from>
    <xdr:to>
      <xdr:col>76</xdr:col>
      <xdr:colOff>22225</xdr:colOff>
      <xdr:row>29</xdr:row>
      <xdr:rowOff>20250</xdr:rowOff>
    </xdr:to>
    <xdr:cxnSp macro="">
      <xdr:nvCxnSpPr>
        <xdr:cNvPr id="156" name="直線コネクタ 155"/>
        <xdr:cNvCxnSpPr/>
      </xdr:nvCxnSpPr>
      <xdr:spPr>
        <a:xfrm flipV="1">
          <a:off x="14084300" y="5708530"/>
          <a:ext cx="711200" cy="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90403</xdr:rowOff>
    </xdr:from>
    <xdr:to>
      <xdr:col>68</xdr:col>
      <xdr:colOff>123825</xdr:colOff>
      <xdr:row>29</xdr:row>
      <xdr:rowOff>20553</xdr:rowOff>
    </xdr:to>
    <xdr:sp macro="" textlink="">
      <xdr:nvSpPr>
        <xdr:cNvPr id="157" name="楕円 156"/>
        <xdr:cNvSpPr/>
      </xdr:nvSpPr>
      <xdr:spPr>
        <a:xfrm>
          <a:off x="13271500" y="56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141203</xdr:rowOff>
    </xdr:from>
    <xdr:to>
      <xdr:col>72</xdr:col>
      <xdr:colOff>73025</xdr:colOff>
      <xdr:row>29</xdr:row>
      <xdr:rowOff>20250</xdr:rowOff>
    </xdr:to>
    <xdr:cxnSp macro="">
      <xdr:nvCxnSpPr>
        <xdr:cNvPr id="158" name="直線コネクタ 157"/>
        <xdr:cNvCxnSpPr/>
      </xdr:nvCxnSpPr>
      <xdr:spPr>
        <a:xfrm>
          <a:off x="13322300" y="5713328"/>
          <a:ext cx="762000" cy="5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62886</xdr:rowOff>
    </xdr:from>
    <xdr:to>
      <xdr:col>64</xdr:col>
      <xdr:colOff>123825</xdr:colOff>
      <xdr:row>29</xdr:row>
      <xdr:rowOff>164486</xdr:rowOff>
    </xdr:to>
    <xdr:sp macro="" textlink="">
      <xdr:nvSpPr>
        <xdr:cNvPr id="159" name="楕円 158"/>
        <xdr:cNvSpPr/>
      </xdr:nvSpPr>
      <xdr:spPr>
        <a:xfrm>
          <a:off x="12509500" y="580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141203</xdr:rowOff>
    </xdr:from>
    <xdr:to>
      <xdr:col>68</xdr:col>
      <xdr:colOff>73025</xdr:colOff>
      <xdr:row>29</xdr:row>
      <xdr:rowOff>113686</xdr:rowOff>
    </xdr:to>
    <xdr:cxnSp macro="">
      <xdr:nvCxnSpPr>
        <xdr:cNvPr id="160" name="直線コネクタ 159"/>
        <xdr:cNvCxnSpPr/>
      </xdr:nvCxnSpPr>
      <xdr:spPr>
        <a:xfrm flipV="1">
          <a:off x="12560300" y="5713328"/>
          <a:ext cx="762000" cy="14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1185</xdr:rowOff>
    </xdr:from>
    <xdr:to>
      <xdr:col>60</xdr:col>
      <xdr:colOff>123825</xdr:colOff>
      <xdr:row>30</xdr:row>
      <xdr:rowOff>102785</xdr:rowOff>
    </xdr:to>
    <xdr:sp macro="" textlink="">
      <xdr:nvSpPr>
        <xdr:cNvPr id="161" name="楕円 160"/>
        <xdr:cNvSpPr/>
      </xdr:nvSpPr>
      <xdr:spPr>
        <a:xfrm>
          <a:off x="11747500" y="59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113686</xdr:rowOff>
    </xdr:from>
    <xdr:to>
      <xdr:col>64</xdr:col>
      <xdr:colOff>73025</xdr:colOff>
      <xdr:row>30</xdr:row>
      <xdr:rowOff>51985</xdr:rowOff>
    </xdr:to>
    <xdr:cxnSp macro="">
      <xdr:nvCxnSpPr>
        <xdr:cNvPr id="162" name="直線コネクタ 161"/>
        <xdr:cNvCxnSpPr/>
      </xdr:nvCxnSpPr>
      <xdr:spPr>
        <a:xfrm flipV="1">
          <a:off x="11798300" y="5857261"/>
          <a:ext cx="762000" cy="10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105067</xdr:rowOff>
    </xdr:from>
    <xdr:ext cx="469744" cy="259045"/>
    <xdr:sp macro="" textlink="">
      <xdr:nvSpPr>
        <xdr:cNvPr id="163" name="n_1aveValue債務償還比率"/>
        <xdr:cNvSpPr txBox="1"/>
      </xdr:nvSpPr>
      <xdr:spPr>
        <a:xfrm>
          <a:off x="13836727" y="602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68124</xdr:rowOff>
    </xdr:from>
    <xdr:ext cx="469744" cy="259045"/>
    <xdr:sp macro="" textlink="">
      <xdr:nvSpPr>
        <xdr:cNvPr id="164" name="n_2aveValue債務償還比率"/>
        <xdr:cNvSpPr txBox="1"/>
      </xdr:nvSpPr>
      <xdr:spPr>
        <a:xfrm>
          <a:off x="13087427" y="59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135533</xdr:rowOff>
    </xdr:from>
    <xdr:ext cx="469744" cy="259045"/>
    <xdr:sp macro="" textlink="">
      <xdr:nvSpPr>
        <xdr:cNvPr id="165" name="n_3aveValue債務償還比率"/>
        <xdr:cNvSpPr txBox="1"/>
      </xdr:nvSpPr>
      <xdr:spPr>
        <a:xfrm>
          <a:off x="12325427" y="605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168158</xdr:rowOff>
    </xdr:from>
    <xdr:ext cx="469744" cy="259045"/>
    <xdr:sp macro="" textlink="">
      <xdr:nvSpPr>
        <xdr:cNvPr id="166" name="n_4aveValue債務償還比率"/>
        <xdr:cNvSpPr txBox="1"/>
      </xdr:nvSpPr>
      <xdr:spPr>
        <a:xfrm>
          <a:off x="11563427" y="608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87577</xdr:rowOff>
    </xdr:from>
    <xdr:ext cx="469744" cy="259045"/>
    <xdr:sp macro="" textlink="">
      <xdr:nvSpPr>
        <xdr:cNvPr id="167" name="n_1mainValue債務償還比率"/>
        <xdr:cNvSpPr txBox="1"/>
      </xdr:nvSpPr>
      <xdr:spPr>
        <a:xfrm>
          <a:off x="13836727" y="548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37080</xdr:rowOff>
    </xdr:from>
    <xdr:ext cx="469744" cy="259045"/>
    <xdr:sp macro="" textlink="">
      <xdr:nvSpPr>
        <xdr:cNvPr id="168" name="n_2mainValue債務償還比率"/>
        <xdr:cNvSpPr txBox="1"/>
      </xdr:nvSpPr>
      <xdr:spPr>
        <a:xfrm>
          <a:off x="13087427" y="543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9563</xdr:rowOff>
    </xdr:from>
    <xdr:ext cx="469744" cy="259045"/>
    <xdr:sp macro="" textlink="">
      <xdr:nvSpPr>
        <xdr:cNvPr id="169" name="n_3mainValue債務償還比率"/>
        <xdr:cNvSpPr txBox="1"/>
      </xdr:nvSpPr>
      <xdr:spPr>
        <a:xfrm>
          <a:off x="12325427" y="558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119312</xdr:rowOff>
    </xdr:from>
    <xdr:ext cx="469744" cy="259045"/>
    <xdr:sp macro="" textlink="">
      <xdr:nvSpPr>
        <xdr:cNvPr id="170" name="n_4mainValue債務償還比率"/>
        <xdr:cNvSpPr txBox="1"/>
      </xdr:nvSpPr>
      <xdr:spPr>
        <a:xfrm>
          <a:off x="11563427" y="56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27,900
27,570
152.86
20,298,349
18,717,339
1,359,149
10,807,778
18,435,711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140970</xdr:rowOff>
    </xdr:from>
    <xdr:to>
      <xdr:col>24</xdr:col>
      <xdr:colOff>62865</xdr:colOff>
      <xdr:row>41</xdr:row>
      <xdr:rowOff>154305</xdr:rowOff>
    </xdr:to>
    <xdr:cxnSp macro="">
      <xdr:nvCxnSpPr>
        <xdr:cNvPr id="57" name="直線コネクタ 56"/>
        <xdr:cNvCxnSpPr/>
      </xdr:nvCxnSpPr>
      <xdr:spPr>
        <a:xfrm flipV="1">
          <a:off x="4634865" y="579882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xdr:cNvSpPr txBox="1"/>
      </xdr:nvSpPr>
      <xdr:spPr>
        <a:xfrm>
          <a:off x="4673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xdr:cNvCxnSpPr/>
      </xdr:nvCxnSpPr>
      <xdr:spPr>
        <a:xfrm>
          <a:off x="4546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87647</xdr:rowOff>
    </xdr:from>
    <xdr:ext cx="405111" cy="259045"/>
    <xdr:sp macro="" textlink="">
      <xdr:nvSpPr>
        <xdr:cNvPr id="60" name="【道路】&#10;有形固定資産減価償却率最大値テキスト"/>
        <xdr:cNvSpPr txBox="1"/>
      </xdr:nvSpPr>
      <xdr:spPr>
        <a:xfrm>
          <a:off x="4673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140970</xdr:rowOff>
    </xdr:from>
    <xdr:to>
      <xdr:col>24</xdr:col>
      <xdr:colOff>152400</xdr:colOff>
      <xdr:row>33</xdr:row>
      <xdr:rowOff>140970</xdr:rowOff>
    </xdr:to>
    <xdr:cxnSp macro="">
      <xdr:nvCxnSpPr>
        <xdr:cNvPr id="61" name="直線コネクタ 60"/>
        <xdr:cNvCxnSpPr/>
      </xdr:nvCxnSpPr>
      <xdr:spPr>
        <a:xfrm>
          <a:off x="4546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4" name="フローチャート: 判断 63"/>
        <xdr:cNvSpPr/>
      </xdr:nvSpPr>
      <xdr:spPr>
        <a:xfrm>
          <a:off x="3746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xdr:rowOff>
    </xdr:from>
    <xdr:to>
      <xdr:col>15</xdr:col>
      <xdr:colOff>101600</xdr:colOff>
      <xdr:row>38</xdr:row>
      <xdr:rowOff>107950</xdr:rowOff>
    </xdr:to>
    <xdr:sp macro="" textlink="">
      <xdr:nvSpPr>
        <xdr:cNvPr id="65" name="フローチャート: 判断 64"/>
        <xdr:cNvSpPr/>
      </xdr:nvSpPr>
      <xdr:spPr>
        <a:xfrm>
          <a:off x="2857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74930</xdr:rowOff>
    </xdr:from>
    <xdr:to>
      <xdr:col>24</xdr:col>
      <xdr:colOff>114300</xdr:colOff>
      <xdr:row>36</xdr:row>
      <xdr:rowOff>5080</xdr:rowOff>
    </xdr:to>
    <xdr:sp macro="" textlink="">
      <xdr:nvSpPr>
        <xdr:cNvPr id="73" name="楕円 72"/>
        <xdr:cNvSpPr/>
      </xdr:nvSpPr>
      <xdr:spPr>
        <a:xfrm>
          <a:off x="45847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97807</xdr:rowOff>
    </xdr:from>
    <xdr:ext cx="405111" cy="259045"/>
    <xdr:sp macro="" textlink="">
      <xdr:nvSpPr>
        <xdr:cNvPr id="74" name="【道路】&#10;有形固定資産減価償却率該当値テキスト"/>
        <xdr:cNvSpPr txBox="1"/>
      </xdr:nvSpPr>
      <xdr:spPr>
        <a:xfrm>
          <a:off x="4673600"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38735</xdr:rowOff>
    </xdr:from>
    <xdr:to>
      <xdr:col>20</xdr:col>
      <xdr:colOff>38100</xdr:colOff>
      <xdr:row>35</xdr:row>
      <xdr:rowOff>140335</xdr:rowOff>
    </xdr:to>
    <xdr:sp macro="" textlink="">
      <xdr:nvSpPr>
        <xdr:cNvPr id="75" name="楕円 74"/>
        <xdr:cNvSpPr/>
      </xdr:nvSpPr>
      <xdr:spPr>
        <a:xfrm>
          <a:off x="3746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89535</xdr:rowOff>
    </xdr:from>
    <xdr:to>
      <xdr:col>24</xdr:col>
      <xdr:colOff>63500</xdr:colOff>
      <xdr:row>35</xdr:row>
      <xdr:rowOff>125730</xdr:rowOff>
    </xdr:to>
    <xdr:cxnSp macro="">
      <xdr:nvCxnSpPr>
        <xdr:cNvPr id="76" name="直線コネクタ 75"/>
        <xdr:cNvCxnSpPr/>
      </xdr:nvCxnSpPr>
      <xdr:spPr>
        <a:xfrm>
          <a:off x="3797300" y="60902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8255</xdr:rowOff>
    </xdr:from>
    <xdr:to>
      <xdr:col>15</xdr:col>
      <xdr:colOff>101600</xdr:colOff>
      <xdr:row>35</xdr:row>
      <xdr:rowOff>109855</xdr:rowOff>
    </xdr:to>
    <xdr:sp macro="" textlink="">
      <xdr:nvSpPr>
        <xdr:cNvPr id="77" name="楕円 76"/>
        <xdr:cNvSpPr/>
      </xdr:nvSpPr>
      <xdr:spPr>
        <a:xfrm>
          <a:off x="2857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59055</xdr:rowOff>
    </xdr:from>
    <xdr:to>
      <xdr:col>19</xdr:col>
      <xdr:colOff>177800</xdr:colOff>
      <xdr:row>35</xdr:row>
      <xdr:rowOff>89535</xdr:rowOff>
    </xdr:to>
    <xdr:cxnSp macro="">
      <xdr:nvCxnSpPr>
        <xdr:cNvPr id="78" name="直線コネクタ 77"/>
        <xdr:cNvCxnSpPr/>
      </xdr:nvCxnSpPr>
      <xdr:spPr>
        <a:xfrm>
          <a:off x="2908300" y="60598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149225</xdr:rowOff>
    </xdr:from>
    <xdr:to>
      <xdr:col>10</xdr:col>
      <xdr:colOff>165100</xdr:colOff>
      <xdr:row>35</xdr:row>
      <xdr:rowOff>79375</xdr:rowOff>
    </xdr:to>
    <xdr:sp macro="" textlink="">
      <xdr:nvSpPr>
        <xdr:cNvPr id="79" name="楕円 78"/>
        <xdr:cNvSpPr/>
      </xdr:nvSpPr>
      <xdr:spPr>
        <a:xfrm>
          <a:off x="1968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28575</xdr:rowOff>
    </xdr:from>
    <xdr:to>
      <xdr:col>15</xdr:col>
      <xdr:colOff>50800</xdr:colOff>
      <xdr:row>35</xdr:row>
      <xdr:rowOff>59055</xdr:rowOff>
    </xdr:to>
    <xdr:cxnSp macro="">
      <xdr:nvCxnSpPr>
        <xdr:cNvPr id="80" name="直線コネクタ 79"/>
        <xdr:cNvCxnSpPr/>
      </xdr:nvCxnSpPr>
      <xdr:spPr>
        <a:xfrm>
          <a:off x="2019300" y="60293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124460</xdr:rowOff>
    </xdr:from>
    <xdr:to>
      <xdr:col>6</xdr:col>
      <xdr:colOff>38100</xdr:colOff>
      <xdr:row>35</xdr:row>
      <xdr:rowOff>54610</xdr:rowOff>
    </xdr:to>
    <xdr:sp macro="" textlink="">
      <xdr:nvSpPr>
        <xdr:cNvPr id="81" name="楕円 80"/>
        <xdr:cNvSpPr/>
      </xdr:nvSpPr>
      <xdr:spPr>
        <a:xfrm>
          <a:off x="1079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3810</xdr:rowOff>
    </xdr:from>
    <xdr:to>
      <xdr:col>10</xdr:col>
      <xdr:colOff>114300</xdr:colOff>
      <xdr:row>35</xdr:row>
      <xdr:rowOff>28575</xdr:rowOff>
    </xdr:to>
    <xdr:cxnSp macro="">
      <xdr:nvCxnSpPr>
        <xdr:cNvPr id="82" name="直線コネクタ 81"/>
        <xdr:cNvCxnSpPr/>
      </xdr:nvCxnSpPr>
      <xdr:spPr>
        <a:xfrm>
          <a:off x="1130300" y="60045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110507</xdr:rowOff>
    </xdr:from>
    <xdr:ext cx="405111" cy="259045"/>
    <xdr:sp macro="" textlink="">
      <xdr:nvSpPr>
        <xdr:cNvPr id="83" name="n_1aveValue【道路】&#10;有形固定資産減価償却率"/>
        <xdr:cNvSpPr txBox="1"/>
      </xdr:nvSpPr>
      <xdr:spPr>
        <a:xfrm>
          <a:off x="3582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99077</xdr:rowOff>
    </xdr:from>
    <xdr:ext cx="405111" cy="259045"/>
    <xdr:sp macro="" textlink="">
      <xdr:nvSpPr>
        <xdr:cNvPr id="84" name="n_2aveValue【道路】&#10;有形固定資産減価償却率"/>
        <xdr:cNvSpPr txBox="1"/>
      </xdr:nvSpPr>
      <xdr:spPr>
        <a:xfrm>
          <a:off x="2705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5" name="n_3aveValue【道路】&#10;有形固定資産減価償却率"/>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86" name="n_4aveValue【道路】&#10;有形固定資産減価償却率"/>
        <xdr:cNvSpPr txBox="1"/>
      </xdr:nvSpPr>
      <xdr:spPr>
        <a:xfrm>
          <a:off x="927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156862</xdr:rowOff>
    </xdr:from>
    <xdr:ext cx="405111" cy="259045"/>
    <xdr:sp macro="" textlink="">
      <xdr:nvSpPr>
        <xdr:cNvPr id="87" name="n_1mainValue【道路】&#10;有形固定資産減価償却率"/>
        <xdr:cNvSpPr txBox="1"/>
      </xdr:nvSpPr>
      <xdr:spPr>
        <a:xfrm>
          <a:off x="35820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126382</xdr:rowOff>
    </xdr:from>
    <xdr:ext cx="405111" cy="259045"/>
    <xdr:sp macro="" textlink="">
      <xdr:nvSpPr>
        <xdr:cNvPr id="88" name="n_2mainValue【道路】&#10;有形固定資産減価償却率"/>
        <xdr:cNvSpPr txBox="1"/>
      </xdr:nvSpPr>
      <xdr:spPr>
        <a:xfrm>
          <a:off x="27057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95902</xdr:rowOff>
    </xdr:from>
    <xdr:ext cx="405111" cy="259045"/>
    <xdr:sp macro="" textlink="">
      <xdr:nvSpPr>
        <xdr:cNvPr id="89" name="n_3mainValue【道路】&#10;有形固定資産減価償却率"/>
        <xdr:cNvSpPr txBox="1"/>
      </xdr:nvSpPr>
      <xdr:spPr>
        <a:xfrm>
          <a:off x="18167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71137</xdr:rowOff>
    </xdr:from>
    <xdr:ext cx="405111" cy="259045"/>
    <xdr:sp macro="" textlink="">
      <xdr:nvSpPr>
        <xdr:cNvPr id="90" name="n_4mainValue【道路】&#10;有形固定資産減価償却率"/>
        <xdr:cNvSpPr txBox="1"/>
      </xdr:nvSpPr>
      <xdr:spPr>
        <a:xfrm>
          <a:off x="927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110223</xdr:rowOff>
    </xdr:from>
    <xdr:to>
      <xdr:col>54</xdr:col>
      <xdr:colOff>189865</xdr:colOff>
      <xdr:row>42</xdr:row>
      <xdr:rowOff>28232</xdr:rowOff>
    </xdr:to>
    <xdr:cxnSp macro="">
      <xdr:nvCxnSpPr>
        <xdr:cNvPr id="114" name="直線コネクタ 113"/>
        <xdr:cNvCxnSpPr/>
      </xdr:nvCxnSpPr>
      <xdr:spPr>
        <a:xfrm flipV="1">
          <a:off x="10476865" y="5768073"/>
          <a:ext cx="0" cy="146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32059</xdr:rowOff>
    </xdr:from>
    <xdr:ext cx="469744" cy="259045"/>
    <xdr:sp macro="" textlink="">
      <xdr:nvSpPr>
        <xdr:cNvPr id="115" name="【道路】&#10;一人当たり延長最小値テキスト"/>
        <xdr:cNvSpPr txBox="1"/>
      </xdr:nvSpPr>
      <xdr:spPr>
        <a:xfrm>
          <a:off x="10515600" y="723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28232</xdr:rowOff>
    </xdr:from>
    <xdr:to>
      <xdr:col>55</xdr:col>
      <xdr:colOff>88900</xdr:colOff>
      <xdr:row>42</xdr:row>
      <xdr:rowOff>28232</xdr:rowOff>
    </xdr:to>
    <xdr:cxnSp macro="">
      <xdr:nvCxnSpPr>
        <xdr:cNvPr id="116" name="直線コネクタ 115"/>
        <xdr:cNvCxnSpPr/>
      </xdr:nvCxnSpPr>
      <xdr:spPr>
        <a:xfrm>
          <a:off x="10388600" y="722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56900</xdr:rowOff>
    </xdr:from>
    <xdr:ext cx="534377" cy="259045"/>
    <xdr:sp macro="" textlink="">
      <xdr:nvSpPr>
        <xdr:cNvPr id="117" name="【道路】&#10;一人当たり延長最大値テキスト"/>
        <xdr:cNvSpPr txBox="1"/>
      </xdr:nvSpPr>
      <xdr:spPr>
        <a:xfrm>
          <a:off x="10515600" y="554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110223</xdr:rowOff>
    </xdr:from>
    <xdr:to>
      <xdr:col>55</xdr:col>
      <xdr:colOff>88900</xdr:colOff>
      <xdr:row>33</xdr:row>
      <xdr:rowOff>110223</xdr:rowOff>
    </xdr:to>
    <xdr:cxnSp macro="">
      <xdr:nvCxnSpPr>
        <xdr:cNvPr id="118" name="直線コネクタ 117"/>
        <xdr:cNvCxnSpPr/>
      </xdr:nvCxnSpPr>
      <xdr:spPr>
        <a:xfrm>
          <a:off x="10388600" y="5768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162824</xdr:rowOff>
    </xdr:from>
    <xdr:ext cx="534377" cy="259045"/>
    <xdr:sp macro="" textlink="">
      <xdr:nvSpPr>
        <xdr:cNvPr id="119" name="【道路】&#10;一人当たり延長平均値テキスト"/>
        <xdr:cNvSpPr txBox="1"/>
      </xdr:nvSpPr>
      <xdr:spPr>
        <a:xfrm>
          <a:off x="10515600" y="6506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139947</xdr:rowOff>
    </xdr:from>
    <xdr:to>
      <xdr:col>55</xdr:col>
      <xdr:colOff>50800</xdr:colOff>
      <xdr:row>39</xdr:row>
      <xdr:rowOff>70097</xdr:rowOff>
    </xdr:to>
    <xdr:sp macro="" textlink="">
      <xdr:nvSpPr>
        <xdr:cNvPr id="120" name="フローチャート: 判断 119"/>
        <xdr:cNvSpPr/>
      </xdr:nvSpPr>
      <xdr:spPr>
        <a:xfrm>
          <a:off x="10426700" y="66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149778</xdr:rowOff>
    </xdr:from>
    <xdr:to>
      <xdr:col>50</xdr:col>
      <xdr:colOff>165100</xdr:colOff>
      <xdr:row>39</xdr:row>
      <xdr:rowOff>79928</xdr:rowOff>
    </xdr:to>
    <xdr:sp macro="" textlink="">
      <xdr:nvSpPr>
        <xdr:cNvPr id="121" name="フローチャート: 判断 120"/>
        <xdr:cNvSpPr/>
      </xdr:nvSpPr>
      <xdr:spPr>
        <a:xfrm>
          <a:off x="9588500" y="666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163113</xdr:rowOff>
    </xdr:from>
    <xdr:to>
      <xdr:col>46</xdr:col>
      <xdr:colOff>38100</xdr:colOff>
      <xdr:row>39</xdr:row>
      <xdr:rowOff>93263</xdr:rowOff>
    </xdr:to>
    <xdr:sp macro="" textlink="">
      <xdr:nvSpPr>
        <xdr:cNvPr id="122" name="フローチャート: 判断 121"/>
        <xdr:cNvSpPr/>
      </xdr:nvSpPr>
      <xdr:spPr>
        <a:xfrm>
          <a:off x="8699500" y="66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58851</xdr:rowOff>
    </xdr:from>
    <xdr:to>
      <xdr:col>41</xdr:col>
      <xdr:colOff>101600</xdr:colOff>
      <xdr:row>38</xdr:row>
      <xdr:rowOff>160451</xdr:rowOff>
    </xdr:to>
    <xdr:sp macro="" textlink="">
      <xdr:nvSpPr>
        <xdr:cNvPr id="123" name="フローチャート: 判断 122"/>
        <xdr:cNvSpPr/>
      </xdr:nvSpPr>
      <xdr:spPr>
        <a:xfrm>
          <a:off x="78105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87332</xdr:rowOff>
    </xdr:from>
    <xdr:to>
      <xdr:col>36</xdr:col>
      <xdr:colOff>165100</xdr:colOff>
      <xdr:row>39</xdr:row>
      <xdr:rowOff>17482</xdr:rowOff>
    </xdr:to>
    <xdr:sp macro="" textlink="">
      <xdr:nvSpPr>
        <xdr:cNvPr id="124" name="フローチャート: 判断 123"/>
        <xdr:cNvSpPr/>
      </xdr:nvSpPr>
      <xdr:spPr>
        <a:xfrm>
          <a:off x="6921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116212</xdr:rowOff>
    </xdr:from>
    <xdr:to>
      <xdr:col>55</xdr:col>
      <xdr:colOff>50800</xdr:colOff>
      <xdr:row>41</xdr:row>
      <xdr:rowOff>46362</xdr:rowOff>
    </xdr:to>
    <xdr:sp macro="" textlink="">
      <xdr:nvSpPr>
        <xdr:cNvPr id="130" name="楕円 129"/>
        <xdr:cNvSpPr/>
      </xdr:nvSpPr>
      <xdr:spPr>
        <a:xfrm>
          <a:off x="10426700" y="69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94639</xdr:rowOff>
    </xdr:from>
    <xdr:ext cx="534377" cy="259045"/>
    <xdr:sp macro="" textlink="">
      <xdr:nvSpPr>
        <xdr:cNvPr id="131" name="【道路】&#10;一人当たり延長該当値テキスト"/>
        <xdr:cNvSpPr txBox="1"/>
      </xdr:nvSpPr>
      <xdr:spPr>
        <a:xfrm>
          <a:off x="10515600" y="695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120897</xdr:rowOff>
    </xdr:from>
    <xdr:to>
      <xdr:col>50</xdr:col>
      <xdr:colOff>165100</xdr:colOff>
      <xdr:row>41</xdr:row>
      <xdr:rowOff>51047</xdr:rowOff>
    </xdr:to>
    <xdr:sp macro="" textlink="">
      <xdr:nvSpPr>
        <xdr:cNvPr id="132" name="楕円 131"/>
        <xdr:cNvSpPr/>
      </xdr:nvSpPr>
      <xdr:spPr>
        <a:xfrm>
          <a:off x="9588500" y="69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167012</xdr:rowOff>
    </xdr:from>
    <xdr:to>
      <xdr:col>55</xdr:col>
      <xdr:colOff>0</xdr:colOff>
      <xdr:row>41</xdr:row>
      <xdr:rowOff>247</xdr:rowOff>
    </xdr:to>
    <xdr:cxnSp macro="">
      <xdr:nvCxnSpPr>
        <xdr:cNvPr id="133" name="直線コネクタ 132"/>
        <xdr:cNvCxnSpPr/>
      </xdr:nvCxnSpPr>
      <xdr:spPr>
        <a:xfrm flipV="1">
          <a:off x="9639300" y="7025012"/>
          <a:ext cx="838200" cy="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124822</xdr:rowOff>
    </xdr:from>
    <xdr:to>
      <xdr:col>46</xdr:col>
      <xdr:colOff>38100</xdr:colOff>
      <xdr:row>41</xdr:row>
      <xdr:rowOff>54972</xdr:rowOff>
    </xdr:to>
    <xdr:sp macro="" textlink="">
      <xdr:nvSpPr>
        <xdr:cNvPr id="134" name="楕円 133"/>
        <xdr:cNvSpPr/>
      </xdr:nvSpPr>
      <xdr:spPr>
        <a:xfrm>
          <a:off x="8699500" y="69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247</xdr:rowOff>
    </xdr:from>
    <xdr:to>
      <xdr:col>50</xdr:col>
      <xdr:colOff>114300</xdr:colOff>
      <xdr:row>41</xdr:row>
      <xdr:rowOff>4172</xdr:rowOff>
    </xdr:to>
    <xdr:cxnSp macro="">
      <xdr:nvCxnSpPr>
        <xdr:cNvPr id="135" name="直線コネクタ 134"/>
        <xdr:cNvCxnSpPr/>
      </xdr:nvCxnSpPr>
      <xdr:spPr>
        <a:xfrm flipV="1">
          <a:off x="8750300" y="7029697"/>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129165</xdr:rowOff>
    </xdr:from>
    <xdr:to>
      <xdr:col>41</xdr:col>
      <xdr:colOff>101600</xdr:colOff>
      <xdr:row>41</xdr:row>
      <xdr:rowOff>59315</xdr:rowOff>
    </xdr:to>
    <xdr:sp macro="" textlink="">
      <xdr:nvSpPr>
        <xdr:cNvPr id="136" name="楕円 135"/>
        <xdr:cNvSpPr/>
      </xdr:nvSpPr>
      <xdr:spPr>
        <a:xfrm>
          <a:off x="7810500" y="69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4172</xdr:rowOff>
    </xdr:from>
    <xdr:to>
      <xdr:col>45</xdr:col>
      <xdr:colOff>177800</xdr:colOff>
      <xdr:row>41</xdr:row>
      <xdr:rowOff>8515</xdr:rowOff>
    </xdr:to>
    <xdr:cxnSp macro="">
      <xdr:nvCxnSpPr>
        <xdr:cNvPr id="137" name="直線コネクタ 136"/>
        <xdr:cNvCxnSpPr/>
      </xdr:nvCxnSpPr>
      <xdr:spPr>
        <a:xfrm flipV="1">
          <a:off x="7861300" y="7033622"/>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133014</xdr:rowOff>
    </xdr:from>
    <xdr:to>
      <xdr:col>36</xdr:col>
      <xdr:colOff>165100</xdr:colOff>
      <xdr:row>41</xdr:row>
      <xdr:rowOff>63164</xdr:rowOff>
    </xdr:to>
    <xdr:sp macro="" textlink="">
      <xdr:nvSpPr>
        <xdr:cNvPr id="138" name="楕円 137"/>
        <xdr:cNvSpPr/>
      </xdr:nvSpPr>
      <xdr:spPr>
        <a:xfrm>
          <a:off x="6921500" y="69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8515</xdr:rowOff>
    </xdr:from>
    <xdr:to>
      <xdr:col>41</xdr:col>
      <xdr:colOff>50800</xdr:colOff>
      <xdr:row>41</xdr:row>
      <xdr:rowOff>12364</xdr:rowOff>
    </xdr:to>
    <xdr:cxnSp macro="">
      <xdr:nvCxnSpPr>
        <xdr:cNvPr id="139" name="直線コネクタ 138"/>
        <xdr:cNvCxnSpPr/>
      </xdr:nvCxnSpPr>
      <xdr:spPr>
        <a:xfrm flipV="1">
          <a:off x="6972300" y="7037965"/>
          <a:ext cx="8890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96454</xdr:rowOff>
    </xdr:from>
    <xdr:ext cx="534377" cy="259045"/>
    <xdr:sp macro="" textlink="">
      <xdr:nvSpPr>
        <xdr:cNvPr id="140" name="n_1aveValue【道路】&#10;一人当たり延長"/>
        <xdr:cNvSpPr txBox="1"/>
      </xdr:nvSpPr>
      <xdr:spPr>
        <a:xfrm>
          <a:off x="9359411" y="644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109790</xdr:rowOff>
    </xdr:from>
    <xdr:ext cx="534377" cy="259045"/>
    <xdr:sp macro="" textlink="">
      <xdr:nvSpPr>
        <xdr:cNvPr id="141" name="n_2aveValue【道路】&#10;一人当たり延長"/>
        <xdr:cNvSpPr txBox="1"/>
      </xdr:nvSpPr>
      <xdr:spPr>
        <a:xfrm>
          <a:off x="8483111" y="645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5529</xdr:rowOff>
    </xdr:from>
    <xdr:ext cx="534377" cy="259045"/>
    <xdr:sp macro="" textlink="">
      <xdr:nvSpPr>
        <xdr:cNvPr id="142" name="n_3aveValue【道路】&#10;一人当たり延長"/>
        <xdr:cNvSpPr txBox="1"/>
      </xdr:nvSpPr>
      <xdr:spPr>
        <a:xfrm>
          <a:off x="7594111" y="634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34008</xdr:rowOff>
    </xdr:from>
    <xdr:ext cx="534377" cy="259045"/>
    <xdr:sp macro="" textlink="">
      <xdr:nvSpPr>
        <xdr:cNvPr id="143" name="n_4aveValue【道路】&#10;一人当たり延長"/>
        <xdr:cNvSpPr txBox="1"/>
      </xdr:nvSpPr>
      <xdr:spPr>
        <a:xfrm>
          <a:off x="6705111" y="63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42174</xdr:rowOff>
    </xdr:from>
    <xdr:ext cx="534377" cy="259045"/>
    <xdr:sp macro="" textlink="">
      <xdr:nvSpPr>
        <xdr:cNvPr id="144" name="n_1mainValue【道路】&#10;一人当たり延長"/>
        <xdr:cNvSpPr txBox="1"/>
      </xdr:nvSpPr>
      <xdr:spPr>
        <a:xfrm>
          <a:off x="9359411" y="70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46099</xdr:rowOff>
    </xdr:from>
    <xdr:ext cx="534377" cy="259045"/>
    <xdr:sp macro="" textlink="">
      <xdr:nvSpPr>
        <xdr:cNvPr id="145" name="n_2mainValue【道路】&#10;一人当たり延長"/>
        <xdr:cNvSpPr txBox="1"/>
      </xdr:nvSpPr>
      <xdr:spPr>
        <a:xfrm>
          <a:off x="8483111" y="70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50442</xdr:rowOff>
    </xdr:from>
    <xdr:ext cx="534377" cy="259045"/>
    <xdr:sp macro="" textlink="">
      <xdr:nvSpPr>
        <xdr:cNvPr id="146" name="n_3mainValue【道路】&#10;一人当たり延長"/>
        <xdr:cNvSpPr txBox="1"/>
      </xdr:nvSpPr>
      <xdr:spPr>
        <a:xfrm>
          <a:off x="7594111" y="707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54291</xdr:rowOff>
    </xdr:from>
    <xdr:ext cx="534377" cy="259045"/>
    <xdr:sp macro="" textlink="">
      <xdr:nvSpPr>
        <xdr:cNvPr id="147" name="n_4mainValue【道路】&#10;一人当たり延長"/>
        <xdr:cNvSpPr txBox="1"/>
      </xdr:nvSpPr>
      <xdr:spPr>
        <a:xfrm>
          <a:off x="6705111" y="708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64</xdr:row>
      <xdr:rowOff>29391</xdr:rowOff>
    </xdr:to>
    <xdr:cxnSp macro="">
      <xdr:nvCxnSpPr>
        <xdr:cNvPr id="173" name="直線コネクタ 172"/>
        <xdr:cNvCxnSpPr/>
      </xdr:nvCxnSpPr>
      <xdr:spPr>
        <a:xfrm flipV="1">
          <a:off x="4634865" y="9552215"/>
          <a:ext cx="0" cy="1449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33218</xdr:rowOff>
    </xdr:from>
    <xdr:ext cx="405111" cy="259045"/>
    <xdr:sp macro="" textlink="">
      <xdr:nvSpPr>
        <xdr:cNvPr id="174" name="【橋りょう・トンネル】&#10;有形固定資産減価償却率最小値テキスト"/>
        <xdr:cNvSpPr txBox="1"/>
      </xdr:nvSpPr>
      <xdr:spPr>
        <a:xfrm>
          <a:off x="4673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29391</xdr:rowOff>
    </xdr:from>
    <xdr:to>
      <xdr:col>24</xdr:col>
      <xdr:colOff>152400</xdr:colOff>
      <xdr:row>64</xdr:row>
      <xdr:rowOff>29391</xdr:rowOff>
    </xdr:to>
    <xdr:cxnSp macro="">
      <xdr:nvCxnSpPr>
        <xdr:cNvPr id="175" name="直線コネクタ 174"/>
        <xdr:cNvCxnSpPr/>
      </xdr:nvCxnSpPr>
      <xdr:spPr>
        <a:xfrm>
          <a:off x="4546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6" name="【橋りょう・トンネル】&#10;有形固定資産減価償却率最大値テキスト"/>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7" name="直線コネクタ 176"/>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35758</xdr:rowOff>
    </xdr:from>
    <xdr:ext cx="405111" cy="259045"/>
    <xdr:sp macro="" textlink="">
      <xdr:nvSpPr>
        <xdr:cNvPr id="178" name="【橋りょう・トンネル】&#10;有形固定資産減価償却率平均値テキスト"/>
        <xdr:cNvSpPr txBox="1"/>
      </xdr:nvSpPr>
      <xdr:spPr>
        <a:xfrm>
          <a:off x="4673600" y="10322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xdr:rowOff>
    </xdr:from>
    <xdr:to>
      <xdr:col>24</xdr:col>
      <xdr:colOff>114300</xdr:colOff>
      <xdr:row>61</xdr:row>
      <xdr:rowOff>114481</xdr:rowOff>
    </xdr:to>
    <xdr:sp macro="" textlink="">
      <xdr:nvSpPr>
        <xdr:cNvPr id="179" name="フローチャート: 判断 178"/>
        <xdr:cNvSpPr/>
      </xdr:nvSpPr>
      <xdr:spPr>
        <a:xfrm>
          <a:off x="4584700" y="10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148409</xdr:rowOff>
    </xdr:from>
    <xdr:to>
      <xdr:col>15</xdr:col>
      <xdr:colOff>101600</xdr:colOff>
      <xdr:row>61</xdr:row>
      <xdr:rowOff>78559</xdr:rowOff>
    </xdr:to>
    <xdr:sp macro="" textlink="">
      <xdr:nvSpPr>
        <xdr:cNvPr id="181" name="フローチャート: 判断 180"/>
        <xdr:cNvSpPr/>
      </xdr:nvSpPr>
      <xdr:spPr>
        <a:xfrm>
          <a:off x="2857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82" name="フローチャート: 判断 181"/>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146776</xdr:rowOff>
    </xdr:from>
    <xdr:to>
      <xdr:col>6</xdr:col>
      <xdr:colOff>38100</xdr:colOff>
      <xdr:row>61</xdr:row>
      <xdr:rowOff>76926</xdr:rowOff>
    </xdr:to>
    <xdr:sp macro="" textlink="">
      <xdr:nvSpPr>
        <xdr:cNvPr id="183" name="フローチャート: 判断 182"/>
        <xdr:cNvSpPr/>
      </xdr:nvSpPr>
      <xdr:spPr>
        <a:xfrm>
          <a:off x="1079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9" name="楕円 188"/>
        <xdr:cNvSpPr/>
      </xdr:nvSpPr>
      <xdr:spPr>
        <a:xfrm>
          <a:off x="45847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15801</xdr:rowOff>
    </xdr:from>
    <xdr:ext cx="405111" cy="259045"/>
    <xdr:sp macro="" textlink="">
      <xdr:nvSpPr>
        <xdr:cNvPr id="190" name="【橋りょう・トンネル】&#10;有形固定資産減価償却率該当値テキスト"/>
        <xdr:cNvSpPr txBox="1"/>
      </xdr:nvSpPr>
      <xdr:spPr>
        <a:xfrm>
          <a:off x="4673600"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14515</xdr:rowOff>
    </xdr:from>
    <xdr:to>
      <xdr:col>20</xdr:col>
      <xdr:colOff>38100</xdr:colOff>
      <xdr:row>61</xdr:row>
      <xdr:rowOff>116115</xdr:rowOff>
    </xdr:to>
    <xdr:sp macro="" textlink="">
      <xdr:nvSpPr>
        <xdr:cNvPr id="191" name="楕円 190"/>
        <xdr:cNvSpPr/>
      </xdr:nvSpPr>
      <xdr:spPr>
        <a:xfrm>
          <a:off x="3746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65315</xdr:rowOff>
    </xdr:from>
    <xdr:to>
      <xdr:col>24</xdr:col>
      <xdr:colOff>63500</xdr:colOff>
      <xdr:row>61</xdr:row>
      <xdr:rowOff>88174</xdr:rowOff>
    </xdr:to>
    <xdr:cxnSp macro="">
      <xdr:nvCxnSpPr>
        <xdr:cNvPr id="192" name="直線コネクタ 191"/>
        <xdr:cNvCxnSpPr/>
      </xdr:nvCxnSpPr>
      <xdr:spPr>
        <a:xfrm>
          <a:off x="3797300" y="1052376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xdr:rowOff>
    </xdr:from>
    <xdr:to>
      <xdr:col>15</xdr:col>
      <xdr:colOff>101600</xdr:colOff>
      <xdr:row>61</xdr:row>
      <xdr:rowOff>103051</xdr:rowOff>
    </xdr:to>
    <xdr:sp macro="" textlink="">
      <xdr:nvSpPr>
        <xdr:cNvPr id="193" name="楕円 192"/>
        <xdr:cNvSpPr/>
      </xdr:nvSpPr>
      <xdr:spPr>
        <a:xfrm>
          <a:off x="2857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52251</xdr:rowOff>
    </xdr:from>
    <xdr:to>
      <xdr:col>19</xdr:col>
      <xdr:colOff>177800</xdr:colOff>
      <xdr:row>61</xdr:row>
      <xdr:rowOff>65315</xdr:rowOff>
    </xdr:to>
    <xdr:cxnSp macro="">
      <xdr:nvCxnSpPr>
        <xdr:cNvPr id="194" name="直線コネクタ 193"/>
        <xdr:cNvCxnSpPr/>
      </xdr:nvCxnSpPr>
      <xdr:spPr>
        <a:xfrm>
          <a:off x="2908300" y="10510701"/>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95" name="楕円 194"/>
        <xdr:cNvSpPr/>
      </xdr:nvSpPr>
      <xdr:spPr>
        <a:xfrm>
          <a:off x="1968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34290</xdr:rowOff>
    </xdr:from>
    <xdr:to>
      <xdr:col>15</xdr:col>
      <xdr:colOff>50800</xdr:colOff>
      <xdr:row>61</xdr:row>
      <xdr:rowOff>52251</xdr:rowOff>
    </xdr:to>
    <xdr:cxnSp macro="">
      <xdr:nvCxnSpPr>
        <xdr:cNvPr id="196" name="直線コネクタ 195"/>
        <xdr:cNvCxnSpPr/>
      </xdr:nvCxnSpPr>
      <xdr:spPr>
        <a:xfrm>
          <a:off x="2019300" y="1049274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141877</xdr:rowOff>
    </xdr:from>
    <xdr:to>
      <xdr:col>6</xdr:col>
      <xdr:colOff>38100</xdr:colOff>
      <xdr:row>61</xdr:row>
      <xdr:rowOff>72027</xdr:rowOff>
    </xdr:to>
    <xdr:sp macro="" textlink="">
      <xdr:nvSpPr>
        <xdr:cNvPr id="197" name="楕円 196"/>
        <xdr:cNvSpPr/>
      </xdr:nvSpPr>
      <xdr:spPr>
        <a:xfrm>
          <a:off x="1079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21227</xdr:rowOff>
    </xdr:from>
    <xdr:to>
      <xdr:col>10</xdr:col>
      <xdr:colOff>114300</xdr:colOff>
      <xdr:row>61</xdr:row>
      <xdr:rowOff>34290</xdr:rowOff>
    </xdr:to>
    <xdr:cxnSp macro="">
      <xdr:nvCxnSpPr>
        <xdr:cNvPr id="198" name="直線コネクタ 197"/>
        <xdr:cNvCxnSpPr/>
      </xdr:nvCxnSpPr>
      <xdr:spPr>
        <a:xfrm>
          <a:off x="1130300" y="104796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114680</xdr:rowOff>
    </xdr:from>
    <xdr:ext cx="405111" cy="259045"/>
    <xdr:sp macro="" textlink="">
      <xdr:nvSpPr>
        <xdr:cNvPr id="199" name="n_1aveValue【橋りょう・トンネル】&#10;有形固定資産減価償却率"/>
        <xdr:cNvSpPr txBox="1"/>
      </xdr:nvSpPr>
      <xdr:spPr>
        <a:xfrm>
          <a:off x="35820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95086</xdr:rowOff>
    </xdr:from>
    <xdr:ext cx="405111" cy="259045"/>
    <xdr:sp macro="" textlink="">
      <xdr:nvSpPr>
        <xdr:cNvPr id="200" name="n_2aveValue【橋りょう・トンネル】&#10;有形固定資産減価償却率"/>
        <xdr:cNvSpPr txBox="1"/>
      </xdr:nvSpPr>
      <xdr:spPr>
        <a:xfrm>
          <a:off x="2705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201" name="n_3aveValue【橋りょう・トンネル】&#10;有形固定資産減価償却率"/>
        <xdr:cNvSpPr txBox="1"/>
      </xdr:nvSpPr>
      <xdr:spPr>
        <a:xfrm>
          <a:off x="1816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68053</xdr:rowOff>
    </xdr:from>
    <xdr:ext cx="405111" cy="259045"/>
    <xdr:sp macro="" textlink="">
      <xdr:nvSpPr>
        <xdr:cNvPr id="202" name="n_4aveValue【橋りょう・トンネル】&#10;有形固定資産減価償却率"/>
        <xdr:cNvSpPr txBox="1"/>
      </xdr:nvSpPr>
      <xdr:spPr>
        <a:xfrm>
          <a:off x="927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107242</xdr:rowOff>
    </xdr:from>
    <xdr:ext cx="405111" cy="259045"/>
    <xdr:sp macro="" textlink="">
      <xdr:nvSpPr>
        <xdr:cNvPr id="203" name="n_1mainValue【橋りょう・トンネル】&#10;有形固定資産減価償却率"/>
        <xdr:cNvSpPr txBox="1"/>
      </xdr:nvSpPr>
      <xdr:spPr>
        <a:xfrm>
          <a:off x="35820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94178</xdr:rowOff>
    </xdr:from>
    <xdr:ext cx="405111" cy="259045"/>
    <xdr:sp macro="" textlink="">
      <xdr:nvSpPr>
        <xdr:cNvPr id="204" name="n_2mainValue【橋りょう・トンネル】&#10;有形固定資産減価償却率"/>
        <xdr:cNvSpPr txBox="1"/>
      </xdr:nvSpPr>
      <xdr:spPr>
        <a:xfrm>
          <a:off x="2705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205" name="n_3mainValue【橋りょう・トンネル】&#10;有形固定資産減価償却率"/>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88554</xdr:rowOff>
    </xdr:from>
    <xdr:ext cx="405111" cy="259045"/>
    <xdr:sp macro="" textlink="">
      <xdr:nvSpPr>
        <xdr:cNvPr id="206" name="n_4mainValue【橋りょう・トンネル】&#10;有形固定資産減価償却率"/>
        <xdr:cNvSpPr txBox="1"/>
      </xdr:nvSpPr>
      <xdr:spPr>
        <a:xfrm>
          <a:off x="927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112571</xdr:rowOff>
    </xdr:from>
    <xdr:to>
      <xdr:col>54</xdr:col>
      <xdr:colOff>189865</xdr:colOff>
      <xdr:row>64</xdr:row>
      <xdr:rowOff>68273</xdr:rowOff>
    </xdr:to>
    <xdr:cxnSp macro="">
      <xdr:nvCxnSpPr>
        <xdr:cNvPr id="230" name="直線コネクタ 229"/>
        <xdr:cNvCxnSpPr/>
      </xdr:nvCxnSpPr>
      <xdr:spPr>
        <a:xfrm flipV="1">
          <a:off x="10476865" y="9713771"/>
          <a:ext cx="0" cy="13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72100</xdr:rowOff>
    </xdr:from>
    <xdr:ext cx="534377" cy="259045"/>
    <xdr:sp macro="" textlink="">
      <xdr:nvSpPr>
        <xdr:cNvPr id="231" name="【橋りょう・トンネル】&#10;一人当たり有形固定資産（償却資産）額最小値テキスト"/>
        <xdr:cNvSpPr txBox="1"/>
      </xdr:nvSpPr>
      <xdr:spPr>
        <a:xfrm>
          <a:off x="10515600" y="1104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68273</xdr:rowOff>
    </xdr:from>
    <xdr:to>
      <xdr:col>55</xdr:col>
      <xdr:colOff>88900</xdr:colOff>
      <xdr:row>64</xdr:row>
      <xdr:rowOff>68273</xdr:rowOff>
    </xdr:to>
    <xdr:cxnSp macro="">
      <xdr:nvCxnSpPr>
        <xdr:cNvPr id="232" name="直線コネクタ 231"/>
        <xdr:cNvCxnSpPr/>
      </xdr:nvCxnSpPr>
      <xdr:spPr>
        <a:xfrm>
          <a:off x="10388600" y="110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59248</xdr:rowOff>
    </xdr:from>
    <xdr:ext cx="690189" cy="259045"/>
    <xdr:sp macro="" textlink="">
      <xdr:nvSpPr>
        <xdr:cNvPr id="233" name="【橋りょう・トンネル】&#10;一人当たり有形固定資産（償却資産）額最大値テキスト"/>
        <xdr:cNvSpPr txBox="1"/>
      </xdr:nvSpPr>
      <xdr:spPr>
        <a:xfrm>
          <a:off x="10515600" y="94889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112571</xdr:rowOff>
    </xdr:from>
    <xdr:to>
      <xdr:col>55</xdr:col>
      <xdr:colOff>88900</xdr:colOff>
      <xdr:row>56</xdr:row>
      <xdr:rowOff>112571</xdr:rowOff>
    </xdr:to>
    <xdr:cxnSp macro="">
      <xdr:nvCxnSpPr>
        <xdr:cNvPr id="234" name="直線コネクタ 233"/>
        <xdr:cNvCxnSpPr/>
      </xdr:nvCxnSpPr>
      <xdr:spPr>
        <a:xfrm>
          <a:off x="10388600" y="971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41526</xdr:rowOff>
    </xdr:from>
    <xdr:ext cx="599010" cy="259045"/>
    <xdr:sp macro="" textlink="">
      <xdr:nvSpPr>
        <xdr:cNvPr id="235" name="【橋りょう・トンネル】&#10;一人当たり有形固定資産（償却資産）額平均値テキスト"/>
        <xdr:cNvSpPr txBox="1"/>
      </xdr:nvSpPr>
      <xdr:spPr>
        <a:xfrm>
          <a:off x="10515600" y="10671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63099</xdr:rowOff>
    </xdr:from>
    <xdr:to>
      <xdr:col>55</xdr:col>
      <xdr:colOff>50800</xdr:colOff>
      <xdr:row>62</xdr:row>
      <xdr:rowOff>164699</xdr:rowOff>
    </xdr:to>
    <xdr:sp macro="" textlink="">
      <xdr:nvSpPr>
        <xdr:cNvPr id="236" name="フローチャート: 判断 235"/>
        <xdr:cNvSpPr/>
      </xdr:nvSpPr>
      <xdr:spPr>
        <a:xfrm>
          <a:off x="10426700" y="1069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70929</xdr:rowOff>
    </xdr:from>
    <xdr:to>
      <xdr:col>50</xdr:col>
      <xdr:colOff>165100</xdr:colOff>
      <xdr:row>63</xdr:row>
      <xdr:rowOff>1079</xdr:rowOff>
    </xdr:to>
    <xdr:sp macro="" textlink="">
      <xdr:nvSpPr>
        <xdr:cNvPr id="237" name="フローチャート: 判断 236"/>
        <xdr:cNvSpPr/>
      </xdr:nvSpPr>
      <xdr:spPr>
        <a:xfrm>
          <a:off x="9588500" y="1070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79854</xdr:rowOff>
    </xdr:from>
    <xdr:to>
      <xdr:col>46</xdr:col>
      <xdr:colOff>38100</xdr:colOff>
      <xdr:row>63</xdr:row>
      <xdr:rowOff>10004</xdr:rowOff>
    </xdr:to>
    <xdr:sp macro="" textlink="">
      <xdr:nvSpPr>
        <xdr:cNvPr id="238" name="フローチャート: 判断 237"/>
        <xdr:cNvSpPr/>
      </xdr:nvSpPr>
      <xdr:spPr>
        <a:xfrm>
          <a:off x="8699500" y="1070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108127</xdr:rowOff>
    </xdr:from>
    <xdr:to>
      <xdr:col>41</xdr:col>
      <xdr:colOff>101600</xdr:colOff>
      <xdr:row>63</xdr:row>
      <xdr:rowOff>38277</xdr:rowOff>
    </xdr:to>
    <xdr:sp macro="" textlink="">
      <xdr:nvSpPr>
        <xdr:cNvPr id="239" name="フローチャート: 判断 238"/>
        <xdr:cNvSpPr/>
      </xdr:nvSpPr>
      <xdr:spPr>
        <a:xfrm>
          <a:off x="7810500" y="1073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115239</xdr:rowOff>
    </xdr:from>
    <xdr:to>
      <xdr:col>36</xdr:col>
      <xdr:colOff>165100</xdr:colOff>
      <xdr:row>63</xdr:row>
      <xdr:rowOff>45389</xdr:rowOff>
    </xdr:to>
    <xdr:sp macro="" textlink="">
      <xdr:nvSpPr>
        <xdr:cNvPr id="240" name="フローチャート: 判断 239"/>
        <xdr:cNvSpPr/>
      </xdr:nvSpPr>
      <xdr:spPr>
        <a:xfrm>
          <a:off x="6921500" y="107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37274</xdr:rowOff>
    </xdr:from>
    <xdr:to>
      <xdr:col>55</xdr:col>
      <xdr:colOff>50800</xdr:colOff>
      <xdr:row>62</xdr:row>
      <xdr:rowOff>138874</xdr:rowOff>
    </xdr:to>
    <xdr:sp macro="" textlink="">
      <xdr:nvSpPr>
        <xdr:cNvPr id="246" name="楕円 245"/>
        <xdr:cNvSpPr/>
      </xdr:nvSpPr>
      <xdr:spPr>
        <a:xfrm>
          <a:off x="10426700" y="106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60151</xdr:rowOff>
    </xdr:from>
    <xdr:ext cx="599010" cy="259045"/>
    <xdr:sp macro="" textlink="">
      <xdr:nvSpPr>
        <xdr:cNvPr id="247" name="【橋りょう・トンネル】&#10;一人当たり有形固定資産（償却資産）額該当値テキスト"/>
        <xdr:cNvSpPr txBox="1"/>
      </xdr:nvSpPr>
      <xdr:spPr>
        <a:xfrm>
          <a:off x="10515600" y="1051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44221</xdr:rowOff>
    </xdr:from>
    <xdr:to>
      <xdr:col>50</xdr:col>
      <xdr:colOff>165100</xdr:colOff>
      <xdr:row>62</xdr:row>
      <xdr:rowOff>145821</xdr:rowOff>
    </xdr:to>
    <xdr:sp macro="" textlink="">
      <xdr:nvSpPr>
        <xdr:cNvPr id="248" name="楕円 247"/>
        <xdr:cNvSpPr/>
      </xdr:nvSpPr>
      <xdr:spPr>
        <a:xfrm>
          <a:off x="9588500" y="1067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88074</xdr:rowOff>
    </xdr:from>
    <xdr:to>
      <xdr:col>55</xdr:col>
      <xdr:colOff>0</xdr:colOff>
      <xdr:row>62</xdr:row>
      <xdr:rowOff>95021</xdr:rowOff>
    </xdr:to>
    <xdr:cxnSp macro="">
      <xdr:nvCxnSpPr>
        <xdr:cNvPr id="249" name="直線コネクタ 248"/>
        <xdr:cNvCxnSpPr/>
      </xdr:nvCxnSpPr>
      <xdr:spPr>
        <a:xfrm flipV="1">
          <a:off x="9639300" y="10717974"/>
          <a:ext cx="8382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53088</xdr:rowOff>
    </xdr:from>
    <xdr:to>
      <xdr:col>46</xdr:col>
      <xdr:colOff>38100</xdr:colOff>
      <xdr:row>62</xdr:row>
      <xdr:rowOff>154688</xdr:rowOff>
    </xdr:to>
    <xdr:sp macro="" textlink="">
      <xdr:nvSpPr>
        <xdr:cNvPr id="250" name="楕円 249"/>
        <xdr:cNvSpPr/>
      </xdr:nvSpPr>
      <xdr:spPr>
        <a:xfrm>
          <a:off x="8699500" y="1068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95021</xdr:rowOff>
    </xdr:from>
    <xdr:to>
      <xdr:col>50</xdr:col>
      <xdr:colOff>114300</xdr:colOff>
      <xdr:row>62</xdr:row>
      <xdr:rowOff>103888</xdr:rowOff>
    </xdr:to>
    <xdr:cxnSp macro="">
      <xdr:nvCxnSpPr>
        <xdr:cNvPr id="251" name="直線コネクタ 250"/>
        <xdr:cNvCxnSpPr/>
      </xdr:nvCxnSpPr>
      <xdr:spPr>
        <a:xfrm flipV="1">
          <a:off x="8750300" y="10724921"/>
          <a:ext cx="889000" cy="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61109</xdr:rowOff>
    </xdr:from>
    <xdr:to>
      <xdr:col>41</xdr:col>
      <xdr:colOff>101600</xdr:colOff>
      <xdr:row>62</xdr:row>
      <xdr:rowOff>162709</xdr:rowOff>
    </xdr:to>
    <xdr:sp macro="" textlink="">
      <xdr:nvSpPr>
        <xdr:cNvPr id="252" name="楕円 251"/>
        <xdr:cNvSpPr/>
      </xdr:nvSpPr>
      <xdr:spPr>
        <a:xfrm>
          <a:off x="7810500" y="106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103888</xdr:rowOff>
    </xdr:from>
    <xdr:to>
      <xdr:col>45</xdr:col>
      <xdr:colOff>177800</xdr:colOff>
      <xdr:row>62</xdr:row>
      <xdr:rowOff>111909</xdr:rowOff>
    </xdr:to>
    <xdr:cxnSp macro="">
      <xdr:nvCxnSpPr>
        <xdr:cNvPr id="253" name="直線コネクタ 252"/>
        <xdr:cNvCxnSpPr/>
      </xdr:nvCxnSpPr>
      <xdr:spPr>
        <a:xfrm flipV="1">
          <a:off x="7861300" y="10733788"/>
          <a:ext cx="889000" cy="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70429</xdr:rowOff>
    </xdr:from>
    <xdr:to>
      <xdr:col>36</xdr:col>
      <xdr:colOff>165100</xdr:colOff>
      <xdr:row>63</xdr:row>
      <xdr:rowOff>579</xdr:rowOff>
    </xdr:to>
    <xdr:sp macro="" textlink="">
      <xdr:nvSpPr>
        <xdr:cNvPr id="254" name="楕円 253"/>
        <xdr:cNvSpPr/>
      </xdr:nvSpPr>
      <xdr:spPr>
        <a:xfrm>
          <a:off x="6921500" y="1070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111909</xdr:rowOff>
    </xdr:from>
    <xdr:to>
      <xdr:col>41</xdr:col>
      <xdr:colOff>50800</xdr:colOff>
      <xdr:row>62</xdr:row>
      <xdr:rowOff>121229</xdr:rowOff>
    </xdr:to>
    <xdr:cxnSp macro="">
      <xdr:nvCxnSpPr>
        <xdr:cNvPr id="255" name="直線コネクタ 254"/>
        <xdr:cNvCxnSpPr/>
      </xdr:nvCxnSpPr>
      <xdr:spPr>
        <a:xfrm flipV="1">
          <a:off x="6972300" y="10741809"/>
          <a:ext cx="889000" cy="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163656</xdr:rowOff>
    </xdr:from>
    <xdr:ext cx="599010" cy="259045"/>
    <xdr:sp macro="" textlink="">
      <xdr:nvSpPr>
        <xdr:cNvPr id="256" name="n_1aveValue【橋りょう・トンネル】&#10;一人当たり有形固定資産（償却資産）額"/>
        <xdr:cNvSpPr txBox="1"/>
      </xdr:nvSpPr>
      <xdr:spPr>
        <a:xfrm>
          <a:off x="9327095" y="1079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1131</xdr:rowOff>
    </xdr:from>
    <xdr:ext cx="599010" cy="259045"/>
    <xdr:sp macro="" textlink="">
      <xdr:nvSpPr>
        <xdr:cNvPr id="257" name="n_2aveValue【橋りょう・トンネル】&#10;一人当たり有形固定資産（償却資産）額"/>
        <xdr:cNvSpPr txBox="1"/>
      </xdr:nvSpPr>
      <xdr:spPr>
        <a:xfrm>
          <a:off x="8450795" y="1080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29404</xdr:rowOff>
    </xdr:from>
    <xdr:ext cx="599010" cy="259045"/>
    <xdr:sp macro="" textlink="">
      <xdr:nvSpPr>
        <xdr:cNvPr id="258" name="n_3aveValue【橋りょう・トンネル】&#10;一人当たり有形固定資産（償却資産）額"/>
        <xdr:cNvSpPr txBox="1"/>
      </xdr:nvSpPr>
      <xdr:spPr>
        <a:xfrm>
          <a:off x="7561795" y="1083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36516</xdr:rowOff>
    </xdr:from>
    <xdr:ext cx="599010" cy="259045"/>
    <xdr:sp macro="" textlink="">
      <xdr:nvSpPr>
        <xdr:cNvPr id="259" name="n_4aveValue【橋りょう・トンネル】&#10;一人当たり有形固定資産（償却資産）額"/>
        <xdr:cNvSpPr txBox="1"/>
      </xdr:nvSpPr>
      <xdr:spPr>
        <a:xfrm>
          <a:off x="6672795" y="1083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162348</xdr:rowOff>
    </xdr:from>
    <xdr:ext cx="599010" cy="259045"/>
    <xdr:sp macro="" textlink="">
      <xdr:nvSpPr>
        <xdr:cNvPr id="260" name="n_1mainValue【橋りょう・トンネル】&#10;一人当たり有形固定資産（償却資産）額"/>
        <xdr:cNvSpPr txBox="1"/>
      </xdr:nvSpPr>
      <xdr:spPr>
        <a:xfrm>
          <a:off x="9327095" y="1044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171215</xdr:rowOff>
    </xdr:from>
    <xdr:ext cx="599010" cy="259045"/>
    <xdr:sp macro="" textlink="">
      <xdr:nvSpPr>
        <xdr:cNvPr id="261" name="n_2mainValue【橋りょう・トンネル】&#10;一人当たり有形固定資産（償却資産）額"/>
        <xdr:cNvSpPr txBox="1"/>
      </xdr:nvSpPr>
      <xdr:spPr>
        <a:xfrm>
          <a:off x="8450795" y="1045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7786</xdr:rowOff>
    </xdr:from>
    <xdr:ext cx="599010" cy="259045"/>
    <xdr:sp macro="" textlink="">
      <xdr:nvSpPr>
        <xdr:cNvPr id="262" name="n_3mainValue【橋りょう・トンネル】&#10;一人当たり有形固定資産（償却資産）額"/>
        <xdr:cNvSpPr txBox="1"/>
      </xdr:nvSpPr>
      <xdr:spPr>
        <a:xfrm>
          <a:off x="7561795" y="1046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17106</xdr:rowOff>
    </xdr:from>
    <xdr:ext cx="599010" cy="259045"/>
    <xdr:sp macro="" textlink="">
      <xdr:nvSpPr>
        <xdr:cNvPr id="263" name="n_4mainValue【橋りょう・トンネル】&#10;一人当たり有形固定資産（償却資産）額"/>
        <xdr:cNvSpPr txBox="1"/>
      </xdr:nvSpPr>
      <xdr:spPr>
        <a:xfrm>
          <a:off x="6672795" y="1047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154305</xdr:rowOff>
    </xdr:from>
    <xdr:to>
      <xdr:col>24</xdr:col>
      <xdr:colOff>62865</xdr:colOff>
      <xdr:row>86</xdr:row>
      <xdr:rowOff>114300</xdr:rowOff>
    </xdr:to>
    <xdr:cxnSp macro="">
      <xdr:nvCxnSpPr>
        <xdr:cNvPr id="288" name="直線コネクタ 287"/>
        <xdr:cNvCxnSpPr/>
      </xdr:nvCxnSpPr>
      <xdr:spPr>
        <a:xfrm flipV="1">
          <a:off x="4634865" y="135274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100982</xdr:rowOff>
    </xdr:from>
    <xdr:ext cx="405111" cy="259045"/>
    <xdr:sp macro="" textlink="">
      <xdr:nvSpPr>
        <xdr:cNvPr id="291" name="【公営住宅】&#10;有形固定資産減価償却率最大値テキスト"/>
        <xdr:cNvSpPr txBox="1"/>
      </xdr:nvSpPr>
      <xdr:spPr>
        <a:xfrm>
          <a:off x="4673600" y="1330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154305</xdr:rowOff>
    </xdr:from>
    <xdr:to>
      <xdr:col>24</xdr:col>
      <xdr:colOff>152400</xdr:colOff>
      <xdr:row>78</xdr:row>
      <xdr:rowOff>154305</xdr:rowOff>
    </xdr:to>
    <xdr:cxnSp macro="">
      <xdr:nvCxnSpPr>
        <xdr:cNvPr id="292" name="直線コネクタ 291"/>
        <xdr:cNvCxnSpPr/>
      </xdr:nvCxnSpPr>
      <xdr:spPr>
        <a:xfrm>
          <a:off x="4546600" y="1352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15257</xdr:rowOff>
    </xdr:from>
    <xdr:ext cx="405111" cy="259045"/>
    <xdr:sp macro="" textlink="">
      <xdr:nvSpPr>
        <xdr:cNvPr id="293" name="【公営住宅】&#10;有形固定資産減価償却率平均値テキスト"/>
        <xdr:cNvSpPr txBox="1"/>
      </xdr:nvSpPr>
      <xdr:spPr>
        <a:xfrm>
          <a:off x="4673600" y="1424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4" name="フローチャート: 判断 293"/>
        <xdr:cNvSpPr/>
      </xdr:nvSpPr>
      <xdr:spPr>
        <a:xfrm>
          <a:off x="45847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96" name="フローチャート: 判断 295"/>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97" name="フローチャート: 判断 296"/>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132080</xdr:rowOff>
    </xdr:from>
    <xdr:to>
      <xdr:col>6</xdr:col>
      <xdr:colOff>38100</xdr:colOff>
      <xdr:row>83</xdr:row>
      <xdr:rowOff>62230</xdr:rowOff>
    </xdr:to>
    <xdr:sp macro="" textlink="">
      <xdr:nvSpPr>
        <xdr:cNvPr id="298" name="フローチャート: 判断 297"/>
        <xdr:cNvSpPr/>
      </xdr:nvSpPr>
      <xdr:spPr>
        <a:xfrm>
          <a:off x="1079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xdr:rowOff>
    </xdr:from>
    <xdr:to>
      <xdr:col>24</xdr:col>
      <xdr:colOff>114300</xdr:colOff>
      <xdr:row>83</xdr:row>
      <xdr:rowOff>106045</xdr:rowOff>
    </xdr:to>
    <xdr:sp macro="" textlink="">
      <xdr:nvSpPr>
        <xdr:cNvPr id="304" name="楕円 303"/>
        <xdr:cNvSpPr/>
      </xdr:nvSpPr>
      <xdr:spPr>
        <a:xfrm>
          <a:off x="45847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27322</xdr:rowOff>
    </xdr:from>
    <xdr:ext cx="405111" cy="259045"/>
    <xdr:sp macro="" textlink="">
      <xdr:nvSpPr>
        <xdr:cNvPr id="305" name="【公営住宅】&#10;有形固定資産減価償却率該当値テキスト"/>
        <xdr:cNvSpPr txBox="1"/>
      </xdr:nvSpPr>
      <xdr:spPr>
        <a:xfrm>
          <a:off x="4673600" y="1408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141605</xdr:rowOff>
    </xdr:from>
    <xdr:to>
      <xdr:col>20</xdr:col>
      <xdr:colOff>38100</xdr:colOff>
      <xdr:row>83</xdr:row>
      <xdr:rowOff>71755</xdr:rowOff>
    </xdr:to>
    <xdr:sp macro="" textlink="">
      <xdr:nvSpPr>
        <xdr:cNvPr id="306" name="楕円 305"/>
        <xdr:cNvSpPr/>
      </xdr:nvSpPr>
      <xdr:spPr>
        <a:xfrm>
          <a:off x="3746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20955</xdr:rowOff>
    </xdr:from>
    <xdr:to>
      <xdr:col>24</xdr:col>
      <xdr:colOff>63500</xdr:colOff>
      <xdr:row>83</xdr:row>
      <xdr:rowOff>55245</xdr:rowOff>
    </xdr:to>
    <xdr:cxnSp macro="">
      <xdr:nvCxnSpPr>
        <xdr:cNvPr id="307" name="直線コネクタ 306"/>
        <xdr:cNvCxnSpPr/>
      </xdr:nvCxnSpPr>
      <xdr:spPr>
        <a:xfrm>
          <a:off x="3797300" y="142513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120650</xdr:rowOff>
    </xdr:from>
    <xdr:to>
      <xdr:col>15</xdr:col>
      <xdr:colOff>101600</xdr:colOff>
      <xdr:row>83</xdr:row>
      <xdr:rowOff>50800</xdr:rowOff>
    </xdr:to>
    <xdr:sp macro="" textlink="">
      <xdr:nvSpPr>
        <xdr:cNvPr id="308" name="楕円 307"/>
        <xdr:cNvSpPr/>
      </xdr:nvSpPr>
      <xdr:spPr>
        <a:xfrm>
          <a:off x="2857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0</xdr:rowOff>
    </xdr:from>
    <xdr:to>
      <xdr:col>19</xdr:col>
      <xdr:colOff>177800</xdr:colOff>
      <xdr:row>83</xdr:row>
      <xdr:rowOff>20955</xdr:rowOff>
    </xdr:to>
    <xdr:cxnSp macro="">
      <xdr:nvCxnSpPr>
        <xdr:cNvPr id="309" name="直線コネクタ 308"/>
        <xdr:cNvCxnSpPr/>
      </xdr:nvCxnSpPr>
      <xdr:spPr>
        <a:xfrm>
          <a:off x="2908300" y="142303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86361</xdr:rowOff>
    </xdr:from>
    <xdr:to>
      <xdr:col>10</xdr:col>
      <xdr:colOff>165100</xdr:colOff>
      <xdr:row>83</xdr:row>
      <xdr:rowOff>16511</xdr:rowOff>
    </xdr:to>
    <xdr:sp macro="" textlink="">
      <xdr:nvSpPr>
        <xdr:cNvPr id="310" name="楕円 309"/>
        <xdr:cNvSpPr/>
      </xdr:nvSpPr>
      <xdr:spPr>
        <a:xfrm>
          <a:off x="1968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137161</xdr:rowOff>
    </xdr:from>
    <xdr:to>
      <xdr:col>15</xdr:col>
      <xdr:colOff>50800</xdr:colOff>
      <xdr:row>83</xdr:row>
      <xdr:rowOff>0</xdr:rowOff>
    </xdr:to>
    <xdr:cxnSp macro="">
      <xdr:nvCxnSpPr>
        <xdr:cNvPr id="311" name="直線コネクタ 310"/>
        <xdr:cNvCxnSpPr/>
      </xdr:nvCxnSpPr>
      <xdr:spPr>
        <a:xfrm>
          <a:off x="2019300" y="141960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67311</xdr:rowOff>
    </xdr:from>
    <xdr:to>
      <xdr:col>6</xdr:col>
      <xdr:colOff>38100</xdr:colOff>
      <xdr:row>82</xdr:row>
      <xdr:rowOff>168911</xdr:rowOff>
    </xdr:to>
    <xdr:sp macro="" textlink="">
      <xdr:nvSpPr>
        <xdr:cNvPr id="312" name="楕円 311"/>
        <xdr:cNvSpPr/>
      </xdr:nvSpPr>
      <xdr:spPr>
        <a:xfrm>
          <a:off x="1079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118111</xdr:rowOff>
    </xdr:from>
    <xdr:to>
      <xdr:col>10</xdr:col>
      <xdr:colOff>114300</xdr:colOff>
      <xdr:row>82</xdr:row>
      <xdr:rowOff>137161</xdr:rowOff>
    </xdr:to>
    <xdr:cxnSp macro="">
      <xdr:nvCxnSpPr>
        <xdr:cNvPr id="313" name="直線コネクタ 312"/>
        <xdr:cNvCxnSpPr/>
      </xdr:nvCxnSpPr>
      <xdr:spPr>
        <a:xfrm>
          <a:off x="1130300" y="141770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110507</xdr:rowOff>
    </xdr:from>
    <xdr:ext cx="405111" cy="259045"/>
    <xdr:sp macro="" textlink="">
      <xdr:nvSpPr>
        <xdr:cNvPr id="314" name="n_1aveValue【公営住宅】&#10;有形固定資産減価償却率"/>
        <xdr:cNvSpPr txBox="1"/>
      </xdr:nvSpPr>
      <xdr:spPr>
        <a:xfrm>
          <a:off x="3582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315" name="n_2aveValue【公営住宅】&#10;有形固定資産減価償却率"/>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316" name="n_3aveValue【公営住宅】&#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53357</xdr:rowOff>
    </xdr:from>
    <xdr:ext cx="405111" cy="259045"/>
    <xdr:sp macro="" textlink="">
      <xdr:nvSpPr>
        <xdr:cNvPr id="317" name="n_4aveValue【公営住宅】&#10;有形固定資産減価償却率"/>
        <xdr:cNvSpPr txBox="1"/>
      </xdr:nvSpPr>
      <xdr:spPr>
        <a:xfrm>
          <a:off x="927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88282</xdr:rowOff>
    </xdr:from>
    <xdr:ext cx="405111" cy="259045"/>
    <xdr:sp macro="" textlink="">
      <xdr:nvSpPr>
        <xdr:cNvPr id="318" name="n_1mainValue【公営住宅】&#10;有形固定資産減価償却率"/>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19" name="n_2mainValue【公営住宅】&#10;有形固定資産減価償却率"/>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33038</xdr:rowOff>
    </xdr:from>
    <xdr:ext cx="405111" cy="259045"/>
    <xdr:sp macro="" textlink="">
      <xdr:nvSpPr>
        <xdr:cNvPr id="320" name="n_3mainValue【公営住宅】&#10;有形固定資産減価償却率"/>
        <xdr:cNvSpPr txBox="1"/>
      </xdr:nvSpPr>
      <xdr:spPr>
        <a:xfrm>
          <a:off x="1816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13988</xdr:rowOff>
    </xdr:from>
    <xdr:ext cx="405111" cy="259045"/>
    <xdr:sp macro="" textlink="">
      <xdr:nvSpPr>
        <xdr:cNvPr id="321" name="n_4mainValue【公営住宅】&#10;有形固定資産減価償却率"/>
        <xdr:cNvSpPr txBox="1"/>
      </xdr:nvSpPr>
      <xdr:spPr>
        <a:xfrm>
          <a:off x="927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147645</xdr:rowOff>
    </xdr:from>
    <xdr:to>
      <xdr:col>54</xdr:col>
      <xdr:colOff>189865</xdr:colOff>
      <xdr:row>86</xdr:row>
      <xdr:rowOff>36134</xdr:rowOff>
    </xdr:to>
    <xdr:cxnSp macro="">
      <xdr:nvCxnSpPr>
        <xdr:cNvPr id="343" name="直線コネクタ 342"/>
        <xdr:cNvCxnSpPr/>
      </xdr:nvCxnSpPr>
      <xdr:spPr>
        <a:xfrm flipV="1">
          <a:off x="10476865" y="13520745"/>
          <a:ext cx="0" cy="1260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39961</xdr:rowOff>
    </xdr:from>
    <xdr:ext cx="469744" cy="259045"/>
    <xdr:sp macro="" textlink="">
      <xdr:nvSpPr>
        <xdr:cNvPr id="344" name="【公営住宅】&#10;一人当たり面積最小値テキスト"/>
        <xdr:cNvSpPr txBox="1"/>
      </xdr:nvSpPr>
      <xdr:spPr>
        <a:xfrm>
          <a:off x="10515600" y="1478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36134</xdr:rowOff>
    </xdr:from>
    <xdr:to>
      <xdr:col>55</xdr:col>
      <xdr:colOff>88900</xdr:colOff>
      <xdr:row>86</xdr:row>
      <xdr:rowOff>36134</xdr:rowOff>
    </xdr:to>
    <xdr:cxnSp macro="">
      <xdr:nvCxnSpPr>
        <xdr:cNvPr id="345" name="直線コネクタ 344"/>
        <xdr:cNvCxnSpPr/>
      </xdr:nvCxnSpPr>
      <xdr:spPr>
        <a:xfrm>
          <a:off x="10388600" y="1478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94322</xdr:rowOff>
    </xdr:from>
    <xdr:ext cx="534377" cy="259045"/>
    <xdr:sp macro="" textlink="">
      <xdr:nvSpPr>
        <xdr:cNvPr id="346" name="【公営住宅】&#10;一人当たり面積最大値テキスト"/>
        <xdr:cNvSpPr txBox="1"/>
      </xdr:nvSpPr>
      <xdr:spPr>
        <a:xfrm>
          <a:off x="10515600" y="132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147645</xdr:rowOff>
    </xdr:from>
    <xdr:to>
      <xdr:col>55</xdr:col>
      <xdr:colOff>88900</xdr:colOff>
      <xdr:row>78</xdr:row>
      <xdr:rowOff>147645</xdr:rowOff>
    </xdr:to>
    <xdr:cxnSp macro="">
      <xdr:nvCxnSpPr>
        <xdr:cNvPr id="347" name="直線コネクタ 346"/>
        <xdr:cNvCxnSpPr/>
      </xdr:nvCxnSpPr>
      <xdr:spPr>
        <a:xfrm>
          <a:off x="10388600" y="135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122648</xdr:rowOff>
    </xdr:from>
    <xdr:ext cx="469744" cy="259045"/>
    <xdr:sp macro="" textlink="">
      <xdr:nvSpPr>
        <xdr:cNvPr id="348" name="【公営住宅】&#10;一人当たり面積平均値テキスト"/>
        <xdr:cNvSpPr txBox="1"/>
      </xdr:nvSpPr>
      <xdr:spPr>
        <a:xfrm>
          <a:off x="10515600" y="14524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99771</xdr:rowOff>
    </xdr:from>
    <xdr:to>
      <xdr:col>55</xdr:col>
      <xdr:colOff>50800</xdr:colOff>
      <xdr:row>86</xdr:row>
      <xdr:rowOff>29921</xdr:rowOff>
    </xdr:to>
    <xdr:sp macro="" textlink="">
      <xdr:nvSpPr>
        <xdr:cNvPr id="349" name="フローチャート: 判断 348"/>
        <xdr:cNvSpPr/>
      </xdr:nvSpPr>
      <xdr:spPr>
        <a:xfrm>
          <a:off x="10426700" y="1467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100502</xdr:rowOff>
    </xdr:from>
    <xdr:to>
      <xdr:col>50</xdr:col>
      <xdr:colOff>165100</xdr:colOff>
      <xdr:row>86</xdr:row>
      <xdr:rowOff>30652</xdr:rowOff>
    </xdr:to>
    <xdr:sp macro="" textlink="">
      <xdr:nvSpPr>
        <xdr:cNvPr id="350" name="フローチャート: 判断 349"/>
        <xdr:cNvSpPr/>
      </xdr:nvSpPr>
      <xdr:spPr>
        <a:xfrm>
          <a:off x="9588500" y="1467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100777</xdr:rowOff>
    </xdr:from>
    <xdr:to>
      <xdr:col>46</xdr:col>
      <xdr:colOff>38100</xdr:colOff>
      <xdr:row>86</xdr:row>
      <xdr:rowOff>30927</xdr:rowOff>
    </xdr:to>
    <xdr:sp macro="" textlink="">
      <xdr:nvSpPr>
        <xdr:cNvPr id="351" name="フローチャート: 判断 350"/>
        <xdr:cNvSpPr/>
      </xdr:nvSpPr>
      <xdr:spPr>
        <a:xfrm>
          <a:off x="8699500" y="1467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116139</xdr:rowOff>
    </xdr:from>
    <xdr:to>
      <xdr:col>41</xdr:col>
      <xdr:colOff>101600</xdr:colOff>
      <xdr:row>86</xdr:row>
      <xdr:rowOff>46289</xdr:rowOff>
    </xdr:to>
    <xdr:sp macro="" textlink="">
      <xdr:nvSpPr>
        <xdr:cNvPr id="352" name="フローチャート: 判断 351"/>
        <xdr:cNvSpPr/>
      </xdr:nvSpPr>
      <xdr:spPr>
        <a:xfrm>
          <a:off x="7810500" y="1468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115041</xdr:rowOff>
    </xdr:from>
    <xdr:to>
      <xdr:col>36</xdr:col>
      <xdr:colOff>165100</xdr:colOff>
      <xdr:row>86</xdr:row>
      <xdr:rowOff>45191</xdr:rowOff>
    </xdr:to>
    <xdr:sp macro="" textlink="">
      <xdr:nvSpPr>
        <xdr:cNvPr id="353" name="フローチャート: 判断 352"/>
        <xdr:cNvSpPr/>
      </xdr:nvSpPr>
      <xdr:spPr>
        <a:xfrm>
          <a:off x="6921500" y="146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109282</xdr:rowOff>
    </xdr:from>
    <xdr:to>
      <xdr:col>55</xdr:col>
      <xdr:colOff>50800</xdr:colOff>
      <xdr:row>86</xdr:row>
      <xdr:rowOff>39432</xdr:rowOff>
    </xdr:to>
    <xdr:sp macro="" textlink="">
      <xdr:nvSpPr>
        <xdr:cNvPr id="359" name="楕円 358"/>
        <xdr:cNvSpPr/>
      </xdr:nvSpPr>
      <xdr:spPr>
        <a:xfrm>
          <a:off x="10426700" y="1468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78199</xdr:rowOff>
    </xdr:from>
    <xdr:ext cx="469744" cy="259045"/>
    <xdr:sp macro="" textlink="">
      <xdr:nvSpPr>
        <xdr:cNvPr id="360" name="【公営住宅】&#10;一人当たり面積該当値テキスト"/>
        <xdr:cNvSpPr txBox="1"/>
      </xdr:nvSpPr>
      <xdr:spPr>
        <a:xfrm>
          <a:off x="10515600" y="146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109784</xdr:rowOff>
    </xdr:from>
    <xdr:to>
      <xdr:col>50</xdr:col>
      <xdr:colOff>165100</xdr:colOff>
      <xdr:row>86</xdr:row>
      <xdr:rowOff>39934</xdr:rowOff>
    </xdr:to>
    <xdr:sp macro="" textlink="">
      <xdr:nvSpPr>
        <xdr:cNvPr id="361" name="楕円 360"/>
        <xdr:cNvSpPr/>
      </xdr:nvSpPr>
      <xdr:spPr>
        <a:xfrm>
          <a:off x="9588500" y="1468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160082</xdr:rowOff>
    </xdr:from>
    <xdr:to>
      <xdr:col>55</xdr:col>
      <xdr:colOff>0</xdr:colOff>
      <xdr:row>85</xdr:row>
      <xdr:rowOff>160584</xdr:rowOff>
    </xdr:to>
    <xdr:cxnSp macro="">
      <xdr:nvCxnSpPr>
        <xdr:cNvPr id="362" name="直線コネクタ 361"/>
        <xdr:cNvCxnSpPr/>
      </xdr:nvCxnSpPr>
      <xdr:spPr>
        <a:xfrm flipV="1">
          <a:off x="9639300" y="14733332"/>
          <a:ext cx="8382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110012</xdr:rowOff>
    </xdr:from>
    <xdr:to>
      <xdr:col>46</xdr:col>
      <xdr:colOff>38100</xdr:colOff>
      <xdr:row>86</xdr:row>
      <xdr:rowOff>40162</xdr:rowOff>
    </xdr:to>
    <xdr:sp macro="" textlink="">
      <xdr:nvSpPr>
        <xdr:cNvPr id="363" name="楕円 362"/>
        <xdr:cNvSpPr/>
      </xdr:nvSpPr>
      <xdr:spPr>
        <a:xfrm>
          <a:off x="8699500" y="1468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160584</xdr:rowOff>
    </xdr:from>
    <xdr:to>
      <xdr:col>50</xdr:col>
      <xdr:colOff>114300</xdr:colOff>
      <xdr:row>85</xdr:row>
      <xdr:rowOff>160812</xdr:rowOff>
    </xdr:to>
    <xdr:cxnSp macro="">
      <xdr:nvCxnSpPr>
        <xdr:cNvPr id="364" name="直線コネクタ 363"/>
        <xdr:cNvCxnSpPr/>
      </xdr:nvCxnSpPr>
      <xdr:spPr>
        <a:xfrm flipV="1">
          <a:off x="8750300" y="1473383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110607</xdr:rowOff>
    </xdr:from>
    <xdr:to>
      <xdr:col>41</xdr:col>
      <xdr:colOff>101600</xdr:colOff>
      <xdr:row>86</xdr:row>
      <xdr:rowOff>40757</xdr:rowOff>
    </xdr:to>
    <xdr:sp macro="" textlink="">
      <xdr:nvSpPr>
        <xdr:cNvPr id="365" name="楕円 364"/>
        <xdr:cNvSpPr/>
      </xdr:nvSpPr>
      <xdr:spPr>
        <a:xfrm>
          <a:off x="7810500" y="146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160812</xdr:rowOff>
    </xdr:from>
    <xdr:to>
      <xdr:col>45</xdr:col>
      <xdr:colOff>177800</xdr:colOff>
      <xdr:row>85</xdr:row>
      <xdr:rowOff>161407</xdr:rowOff>
    </xdr:to>
    <xdr:cxnSp macro="">
      <xdr:nvCxnSpPr>
        <xdr:cNvPr id="366" name="直線コネクタ 365"/>
        <xdr:cNvCxnSpPr/>
      </xdr:nvCxnSpPr>
      <xdr:spPr>
        <a:xfrm flipV="1">
          <a:off x="7861300" y="14734062"/>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110561</xdr:rowOff>
    </xdr:from>
    <xdr:to>
      <xdr:col>36</xdr:col>
      <xdr:colOff>165100</xdr:colOff>
      <xdr:row>86</xdr:row>
      <xdr:rowOff>40711</xdr:rowOff>
    </xdr:to>
    <xdr:sp macro="" textlink="">
      <xdr:nvSpPr>
        <xdr:cNvPr id="367" name="楕円 366"/>
        <xdr:cNvSpPr/>
      </xdr:nvSpPr>
      <xdr:spPr>
        <a:xfrm>
          <a:off x="6921500" y="146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161361</xdr:rowOff>
    </xdr:from>
    <xdr:to>
      <xdr:col>41</xdr:col>
      <xdr:colOff>50800</xdr:colOff>
      <xdr:row>85</xdr:row>
      <xdr:rowOff>161407</xdr:rowOff>
    </xdr:to>
    <xdr:cxnSp macro="">
      <xdr:nvCxnSpPr>
        <xdr:cNvPr id="368" name="直線コネクタ 367"/>
        <xdr:cNvCxnSpPr/>
      </xdr:nvCxnSpPr>
      <xdr:spPr>
        <a:xfrm>
          <a:off x="6972300" y="1473461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47179</xdr:rowOff>
    </xdr:from>
    <xdr:ext cx="469744" cy="259045"/>
    <xdr:sp macro="" textlink="">
      <xdr:nvSpPr>
        <xdr:cNvPr id="369" name="n_1aveValue【公営住宅】&#10;一人当たり面積"/>
        <xdr:cNvSpPr txBox="1"/>
      </xdr:nvSpPr>
      <xdr:spPr>
        <a:xfrm>
          <a:off x="9391727" y="1444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47454</xdr:rowOff>
    </xdr:from>
    <xdr:ext cx="469744" cy="259045"/>
    <xdr:sp macro="" textlink="">
      <xdr:nvSpPr>
        <xdr:cNvPr id="370" name="n_2aveValue【公営住宅】&#10;一人当たり面積"/>
        <xdr:cNvSpPr txBox="1"/>
      </xdr:nvSpPr>
      <xdr:spPr>
        <a:xfrm>
          <a:off x="8515427" y="1444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37416</xdr:rowOff>
    </xdr:from>
    <xdr:ext cx="469744" cy="259045"/>
    <xdr:sp macro="" textlink="">
      <xdr:nvSpPr>
        <xdr:cNvPr id="371" name="n_3aveValue【公営住宅】&#10;一人当たり面積"/>
        <xdr:cNvSpPr txBox="1"/>
      </xdr:nvSpPr>
      <xdr:spPr>
        <a:xfrm>
          <a:off x="7626427" y="1478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36318</xdr:rowOff>
    </xdr:from>
    <xdr:ext cx="469744" cy="259045"/>
    <xdr:sp macro="" textlink="">
      <xdr:nvSpPr>
        <xdr:cNvPr id="372" name="n_4aveValue【公営住宅】&#10;一人当たり面積"/>
        <xdr:cNvSpPr txBox="1"/>
      </xdr:nvSpPr>
      <xdr:spPr>
        <a:xfrm>
          <a:off x="6737427" y="147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31061</xdr:rowOff>
    </xdr:from>
    <xdr:ext cx="469744" cy="259045"/>
    <xdr:sp macro="" textlink="">
      <xdr:nvSpPr>
        <xdr:cNvPr id="373" name="n_1mainValue【公営住宅】&#10;一人当たり面積"/>
        <xdr:cNvSpPr txBox="1"/>
      </xdr:nvSpPr>
      <xdr:spPr>
        <a:xfrm>
          <a:off x="9391727" y="1477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31289</xdr:rowOff>
    </xdr:from>
    <xdr:ext cx="469744" cy="259045"/>
    <xdr:sp macro="" textlink="">
      <xdr:nvSpPr>
        <xdr:cNvPr id="374" name="n_2mainValue【公営住宅】&#10;一人当たり面積"/>
        <xdr:cNvSpPr txBox="1"/>
      </xdr:nvSpPr>
      <xdr:spPr>
        <a:xfrm>
          <a:off x="8515427" y="1477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57284</xdr:rowOff>
    </xdr:from>
    <xdr:ext cx="469744" cy="259045"/>
    <xdr:sp macro="" textlink="">
      <xdr:nvSpPr>
        <xdr:cNvPr id="375" name="n_3mainValue【公営住宅】&#10;一人当たり面積"/>
        <xdr:cNvSpPr txBox="1"/>
      </xdr:nvSpPr>
      <xdr:spPr>
        <a:xfrm>
          <a:off x="7626427" y="1445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57238</xdr:rowOff>
    </xdr:from>
    <xdr:ext cx="469744" cy="259045"/>
    <xdr:sp macro="" textlink="">
      <xdr:nvSpPr>
        <xdr:cNvPr id="376" name="n_4mainValue【公営住宅】&#10;一人当たり面積"/>
        <xdr:cNvSpPr txBox="1"/>
      </xdr:nvSpPr>
      <xdr:spPr>
        <a:xfrm>
          <a:off x="6737427" y="1445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109</xdr:row>
      <xdr:rowOff>9252</xdr:rowOff>
    </xdr:to>
    <xdr:cxnSp macro="">
      <xdr:nvCxnSpPr>
        <xdr:cNvPr id="402" name="直線コネクタ 401"/>
        <xdr:cNvCxnSpPr/>
      </xdr:nvCxnSpPr>
      <xdr:spPr>
        <a:xfrm flipV="1">
          <a:off x="4634865" y="17142823"/>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13079</xdr:rowOff>
    </xdr:from>
    <xdr:ext cx="405111" cy="259045"/>
    <xdr:sp macro="" textlink="">
      <xdr:nvSpPr>
        <xdr:cNvPr id="403" name="【港湾・漁港】&#10;有形固定資産減価償却率最小値テキスト"/>
        <xdr:cNvSpPr txBox="1"/>
      </xdr:nvSpPr>
      <xdr:spPr>
        <a:xfrm>
          <a:off x="4673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9252</xdr:rowOff>
    </xdr:from>
    <xdr:to>
      <xdr:col>24</xdr:col>
      <xdr:colOff>152400</xdr:colOff>
      <xdr:row>109</xdr:row>
      <xdr:rowOff>9252</xdr:rowOff>
    </xdr:to>
    <xdr:cxnSp macro="">
      <xdr:nvCxnSpPr>
        <xdr:cNvPr id="404" name="直線コネクタ 403"/>
        <xdr:cNvCxnSpPr/>
      </xdr:nvCxnSpPr>
      <xdr:spPr>
        <a:xfrm>
          <a:off x="4546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340478" cy="259045"/>
    <xdr:sp macro="" textlink="">
      <xdr:nvSpPr>
        <xdr:cNvPr id="405" name="【港湾・漁港】&#10;有形固定資産減価償却率最大値テキスト"/>
        <xdr:cNvSpPr txBox="1"/>
      </xdr:nvSpPr>
      <xdr:spPr>
        <a:xfrm>
          <a:off x="4673600" y="169180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406" name="直線コネクタ 405"/>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98533</xdr:rowOff>
    </xdr:from>
    <xdr:ext cx="405111" cy="259045"/>
    <xdr:sp macro="" textlink="">
      <xdr:nvSpPr>
        <xdr:cNvPr id="407" name="【港湾・漁港】&#10;有形固定資産減価償却率平均値テキスト"/>
        <xdr:cNvSpPr txBox="1"/>
      </xdr:nvSpPr>
      <xdr:spPr>
        <a:xfrm>
          <a:off x="4673600" y="18100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120106</xdr:rowOff>
    </xdr:from>
    <xdr:to>
      <xdr:col>24</xdr:col>
      <xdr:colOff>114300</xdr:colOff>
      <xdr:row>106</xdr:row>
      <xdr:rowOff>50256</xdr:rowOff>
    </xdr:to>
    <xdr:sp macro="" textlink="">
      <xdr:nvSpPr>
        <xdr:cNvPr id="408" name="フローチャート: 判断 407"/>
        <xdr:cNvSpPr/>
      </xdr:nvSpPr>
      <xdr:spPr>
        <a:xfrm>
          <a:off x="4584700" y="1812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85816</xdr:rowOff>
    </xdr:from>
    <xdr:to>
      <xdr:col>20</xdr:col>
      <xdr:colOff>38100</xdr:colOff>
      <xdr:row>106</xdr:row>
      <xdr:rowOff>15966</xdr:rowOff>
    </xdr:to>
    <xdr:sp macro="" textlink="">
      <xdr:nvSpPr>
        <xdr:cNvPr id="409" name="フローチャート: 判断 408"/>
        <xdr:cNvSpPr/>
      </xdr:nvSpPr>
      <xdr:spPr>
        <a:xfrm>
          <a:off x="3746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36830</xdr:rowOff>
    </xdr:from>
    <xdr:to>
      <xdr:col>15</xdr:col>
      <xdr:colOff>101600</xdr:colOff>
      <xdr:row>105</xdr:row>
      <xdr:rowOff>138430</xdr:rowOff>
    </xdr:to>
    <xdr:sp macro="" textlink="">
      <xdr:nvSpPr>
        <xdr:cNvPr id="410" name="フローチャート: 判断 409"/>
        <xdr:cNvSpPr/>
      </xdr:nvSpPr>
      <xdr:spPr>
        <a:xfrm>
          <a:off x="2857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61323</xdr:rowOff>
    </xdr:from>
    <xdr:to>
      <xdr:col>10</xdr:col>
      <xdr:colOff>165100</xdr:colOff>
      <xdr:row>103</xdr:row>
      <xdr:rowOff>162923</xdr:rowOff>
    </xdr:to>
    <xdr:sp macro="" textlink="">
      <xdr:nvSpPr>
        <xdr:cNvPr id="411" name="フローチャート: 判断 410"/>
        <xdr:cNvSpPr/>
      </xdr:nvSpPr>
      <xdr:spPr>
        <a:xfrm>
          <a:off x="1968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15602</xdr:rowOff>
    </xdr:from>
    <xdr:to>
      <xdr:col>6</xdr:col>
      <xdr:colOff>38100</xdr:colOff>
      <xdr:row>103</xdr:row>
      <xdr:rowOff>117202</xdr:rowOff>
    </xdr:to>
    <xdr:sp macro="" textlink="">
      <xdr:nvSpPr>
        <xdr:cNvPr id="412" name="フローチャート: 判断 411"/>
        <xdr:cNvSpPr/>
      </xdr:nvSpPr>
      <xdr:spPr>
        <a:xfrm>
          <a:off x="10795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167458</xdr:rowOff>
    </xdr:from>
    <xdr:to>
      <xdr:col>24</xdr:col>
      <xdr:colOff>114300</xdr:colOff>
      <xdr:row>105</xdr:row>
      <xdr:rowOff>97608</xdr:rowOff>
    </xdr:to>
    <xdr:sp macro="" textlink="">
      <xdr:nvSpPr>
        <xdr:cNvPr id="418" name="楕円 417"/>
        <xdr:cNvSpPr/>
      </xdr:nvSpPr>
      <xdr:spPr>
        <a:xfrm>
          <a:off x="45847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18885</xdr:rowOff>
    </xdr:from>
    <xdr:ext cx="405111" cy="259045"/>
    <xdr:sp macro="" textlink="">
      <xdr:nvSpPr>
        <xdr:cNvPr id="419" name="【港湾・漁港】&#10;有形固定資産減価償却率該当値テキスト"/>
        <xdr:cNvSpPr txBox="1"/>
      </xdr:nvSpPr>
      <xdr:spPr>
        <a:xfrm>
          <a:off x="4673600" y="1784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134801</xdr:rowOff>
    </xdr:from>
    <xdr:to>
      <xdr:col>20</xdr:col>
      <xdr:colOff>38100</xdr:colOff>
      <xdr:row>105</xdr:row>
      <xdr:rowOff>64951</xdr:rowOff>
    </xdr:to>
    <xdr:sp macro="" textlink="">
      <xdr:nvSpPr>
        <xdr:cNvPr id="420" name="楕円 419"/>
        <xdr:cNvSpPr/>
      </xdr:nvSpPr>
      <xdr:spPr>
        <a:xfrm>
          <a:off x="3746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14151</xdr:rowOff>
    </xdr:from>
    <xdr:to>
      <xdr:col>24</xdr:col>
      <xdr:colOff>63500</xdr:colOff>
      <xdr:row>105</xdr:row>
      <xdr:rowOff>46808</xdr:rowOff>
    </xdr:to>
    <xdr:cxnSp macro="">
      <xdr:nvCxnSpPr>
        <xdr:cNvPr id="421" name="直線コネクタ 420"/>
        <xdr:cNvCxnSpPr/>
      </xdr:nvCxnSpPr>
      <xdr:spPr>
        <a:xfrm>
          <a:off x="3797300" y="1801640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111942</xdr:rowOff>
    </xdr:from>
    <xdr:to>
      <xdr:col>15</xdr:col>
      <xdr:colOff>101600</xdr:colOff>
      <xdr:row>105</xdr:row>
      <xdr:rowOff>42092</xdr:rowOff>
    </xdr:to>
    <xdr:sp macro="" textlink="">
      <xdr:nvSpPr>
        <xdr:cNvPr id="422" name="楕円 421"/>
        <xdr:cNvSpPr/>
      </xdr:nvSpPr>
      <xdr:spPr>
        <a:xfrm>
          <a:off x="2857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162742</xdr:rowOff>
    </xdr:from>
    <xdr:to>
      <xdr:col>19</xdr:col>
      <xdr:colOff>177800</xdr:colOff>
      <xdr:row>105</xdr:row>
      <xdr:rowOff>14151</xdr:rowOff>
    </xdr:to>
    <xdr:cxnSp macro="">
      <xdr:nvCxnSpPr>
        <xdr:cNvPr id="423" name="直線コネクタ 422"/>
        <xdr:cNvCxnSpPr/>
      </xdr:nvCxnSpPr>
      <xdr:spPr>
        <a:xfrm>
          <a:off x="2908300" y="1799354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424" name="楕円 423"/>
        <xdr:cNvSpPr/>
      </xdr:nvSpPr>
      <xdr:spPr>
        <a:xfrm>
          <a:off x="1968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157843</xdr:rowOff>
    </xdr:from>
    <xdr:to>
      <xdr:col>15</xdr:col>
      <xdr:colOff>50800</xdr:colOff>
      <xdr:row>104</xdr:row>
      <xdr:rowOff>162742</xdr:rowOff>
    </xdr:to>
    <xdr:cxnSp macro="">
      <xdr:nvCxnSpPr>
        <xdr:cNvPr id="425" name="直線コネクタ 424"/>
        <xdr:cNvCxnSpPr/>
      </xdr:nvCxnSpPr>
      <xdr:spPr>
        <a:xfrm>
          <a:off x="2019300" y="1798864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77651</xdr:rowOff>
    </xdr:from>
    <xdr:to>
      <xdr:col>6</xdr:col>
      <xdr:colOff>38100</xdr:colOff>
      <xdr:row>105</xdr:row>
      <xdr:rowOff>7801</xdr:rowOff>
    </xdr:to>
    <xdr:sp macro="" textlink="">
      <xdr:nvSpPr>
        <xdr:cNvPr id="426" name="楕円 425"/>
        <xdr:cNvSpPr/>
      </xdr:nvSpPr>
      <xdr:spPr>
        <a:xfrm>
          <a:off x="1079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128451</xdr:rowOff>
    </xdr:from>
    <xdr:to>
      <xdr:col>10</xdr:col>
      <xdr:colOff>114300</xdr:colOff>
      <xdr:row>104</xdr:row>
      <xdr:rowOff>157843</xdr:rowOff>
    </xdr:to>
    <xdr:cxnSp macro="">
      <xdr:nvCxnSpPr>
        <xdr:cNvPr id="427" name="直線コネクタ 426"/>
        <xdr:cNvCxnSpPr/>
      </xdr:nvCxnSpPr>
      <xdr:spPr>
        <a:xfrm>
          <a:off x="1130300" y="179592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7093</xdr:rowOff>
    </xdr:from>
    <xdr:ext cx="405111" cy="259045"/>
    <xdr:sp macro="" textlink="">
      <xdr:nvSpPr>
        <xdr:cNvPr id="428" name="n_1aveValue【港湾・漁港】&#10;有形固定資産減価償却率"/>
        <xdr:cNvSpPr txBox="1"/>
      </xdr:nvSpPr>
      <xdr:spPr>
        <a:xfrm>
          <a:off x="3582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129557</xdr:rowOff>
    </xdr:from>
    <xdr:ext cx="405111" cy="259045"/>
    <xdr:sp macro="" textlink="">
      <xdr:nvSpPr>
        <xdr:cNvPr id="429" name="n_2aveValue【港湾・漁港】&#10;有形固定資産減価償却率"/>
        <xdr:cNvSpPr txBox="1"/>
      </xdr:nvSpPr>
      <xdr:spPr>
        <a:xfrm>
          <a:off x="2705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8000</xdr:rowOff>
    </xdr:from>
    <xdr:ext cx="405111" cy="259045"/>
    <xdr:sp macro="" textlink="">
      <xdr:nvSpPr>
        <xdr:cNvPr id="430" name="n_3aveValue【港湾・漁港】&#10;有形固定資産減価償却率"/>
        <xdr:cNvSpPr txBox="1"/>
      </xdr:nvSpPr>
      <xdr:spPr>
        <a:xfrm>
          <a:off x="1816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133729</xdr:rowOff>
    </xdr:from>
    <xdr:ext cx="405111" cy="259045"/>
    <xdr:sp macro="" textlink="">
      <xdr:nvSpPr>
        <xdr:cNvPr id="431" name="n_4aveValue【港湾・漁港】&#10;有形固定資産減価償却率"/>
        <xdr:cNvSpPr txBox="1"/>
      </xdr:nvSpPr>
      <xdr:spPr>
        <a:xfrm>
          <a:off x="9277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81478</xdr:rowOff>
    </xdr:from>
    <xdr:ext cx="405111" cy="259045"/>
    <xdr:sp macro="" textlink="">
      <xdr:nvSpPr>
        <xdr:cNvPr id="432" name="n_1mainValue【港湾・漁港】&#10;有形固定資産減価償却率"/>
        <xdr:cNvSpPr txBox="1"/>
      </xdr:nvSpPr>
      <xdr:spPr>
        <a:xfrm>
          <a:off x="35820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433" name="n_2mainValue【港湾・漁港】&#10;有形固定資産減価償却率"/>
        <xdr:cNvSpPr txBox="1"/>
      </xdr:nvSpPr>
      <xdr:spPr>
        <a:xfrm>
          <a:off x="2705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28320</xdr:rowOff>
    </xdr:from>
    <xdr:ext cx="405111" cy="259045"/>
    <xdr:sp macro="" textlink="">
      <xdr:nvSpPr>
        <xdr:cNvPr id="434" name="n_3mainValue【港湾・漁港】&#10;有形固定資産減価償却率"/>
        <xdr:cNvSpPr txBox="1"/>
      </xdr:nvSpPr>
      <xdr:spPr>
        <a:xfrm>
          <a:off x="1816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435" name="n_4mainValue【港湾・漁港】&#10;有形固定資産減価償却率"/>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9206</xdr:rowOff>
    </xdr:from>
    <xdr:to>
      <xdr:col>54</xdr:col>
      <xdr:colOff>189865</xdr:colOff>
      <xdr:row>108</xdr:row>
      <xdr:rowOff>76166</xdr:rowOff>
    </xdr:to>
    <xdr:cxnSp macro="">
      <xdr:nvCxnSpPr>
        <xdr:cNvPr id="457" name="直線コネクタ 456"/>
        <xdr:cNvCxnSpPr/>
      </xdr:nvCxnSpPr>
      <xdr:spPr>
        <a:xfrm flipV="1">
          <a:off x="10476865" y="17154206"/>
          <a:ext cx="0" cy="1438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127333</xdr:rowOff>
    </xdr:from>
    <xdr:ext cx="690189" cy="259045"/>
    <xdr:sp macro="" textlink="">
      <xdr:nvSpPr>
        <xdr:cNvPr id="460" name="【港湾・漁港】&#10;一人当たり有形固定資産（償却資産）額最大値テキスト"/>
        <xdr:cNvSpPr txBox="1"/>
      </xdr:nvSpPr>
      <xdr:spPr>
        <a:xfrm>
          <a:off x="10515600" y="169294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9206</xdr:rowOff>
    </xdr:from>
    <xdr:to>
      <xdr:col>55</xdr:col>
      <xdr:colOff>88900</xdr:colOff>
      <xdr:row>100</xdr:row>
      <xdr:rowOff>9206</xdr:rowOff>
    </xdr:to>
    <xdr:cxnSp macro="">
      <xdr:nvCxnSpPr>
        <xdr:cNvPr id="461" name="直線コネクタ 460"/>
        <xdr:cNvCxnSpPr/>
      </xdr:nvCxnSpPr>
      <xdr:spPr>
        <a:xfrm>
          <a:off x="10388600" y="171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15177</xdr:rowOff>
    </xdr:from>
    <xdr:ext cx="599010" cy="259045"/>
    <xdr:sp macro="" textlink="">
      <xdr:nvSpPr>
        <xdr:cNvPr id="462" name="【港湾・漁港】&#10;一人当たり有形固定資産（償却資産）額平均値テキスト"/>
        <xdr:cNvSpPr txBox="1"/>
      </xdr:nvSpPr>
      <xdr:spPr>
        <a:xfrm>
          <a:off x="10515600" y="18188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163750</xdr:rowOff>
    </xdr:from>
    <xdr:to>
      <xdr:col>55</xdr:col>
      <xdr:colOff>50800</xdr:colOff>
      <xdr:row>107</xdr:row>
      <xdr:rowOff>93900</xdr:rowOff>
    </xdr:to>
    <xdr:sp macro="" textlink="">
      <xdr:nvSpPr>
        <xdr:cNvPr id="463" name="フローチャート: 判断 462"/>
        <xdr:cNvSpPr/>
      </xdr:nvSpPr>
      <xdr:spPr>
        <a:xfrm>
          <a:off x="10426700" y="183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5096</xdr:rowOff>
    </xdr:from>
    <xdr:to>
      <xdr:col>50</xdr:col>
      <xdr:colOff>165100</xdr:colOff>
      <xdr:row>107</xdr:row>
      <xdr:rowOff>106696</xdr:rowOff>
    </xdr:to>
    <xdr:sp macro="" textlink="">
      <xdr:nvSpPr>
        <xdr:cNvPr id="464" name="フローチャート: 判断 463"/>
        <xdr:cNvSpPr/>
      </xdr:nvSpPr>
      <xdr:spPr>
        <a:xfrm>
          <a:off x="9588500" y="1835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6423</xdr:rowOff>
    </xdr:from>
    <xdr:to>
      <xdr:col>46</xdr:col>
      <xdr:colOff>38100</xdr:colOff>
      <xdr:row>107</xdr:row>
      <xdr:rowOff>108023</xdr:rowOff>
    </xdr:to>
    <xdr:sp macro="" textlink="">
      <xdr:nvSpPr>
        <xdr:cNvPr id="465" name="フローチャート: 判断 464"/>
        <xdr:cNvSpPr/>
      </xdr:nvSpPr>
      <xdr:spPr>
        <a:xfrm>
          <a:off x="8699500" y="1835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111768</xdr:rowOff>
    </xdr:from>
    <xdr:to>
      <xdr:col>41</xdr:col>
      <xdr:colOff>101600</xdr:colOff>
      <xdr:row>108</xdr:row>
      <xdr:rowOff>41918</xdr:rowOff>
    </xdr:to>
    <xdr:sp macro="" textlink="">
      <xdr:nvSpPr>
        <xdr:cNvPr id="466" name="フローチャート: 判断 465"/>
        <xdr:cNvSpPr/>
      </xdr:nvSpPr>
      <xdr:spPr>
        <a:xfrm>
          <a:off x="7810500" y="1845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103436</xdr:rowOff>
    </xdr:from>
    <xdr:to>
      <xdr:col>36</xdr:col>
      <xdr:colOff>165100</xdr:colOff>
      <xdr:row>108</xdr:row>
      <xdr:rowOff>33586</xdr:rowOff>
    </xdr:to>
    <xdr:sp macro="" textlink="">
      <xdr:nvSpPr>
        <xdr:cNvPr id="467" name="フローチャート: 判断 466"/>
        <xdr:cNvSpPr/>
      </xdr:nvSpPr>
      <xdr:spPr>
        <a:xfrm>
          <a:off x="6921500" y="1844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100319</xdr:rowOff>
    </xdr:from>
    <xdr:to>
      <xdr:col>55</xdr:col>
      <xdr:colOff>50800</xdr:colOff>
      <xdr:row>108</xdr:row>
      <xdr:rowOff>30469</xdr:rowOff>
    </xdr:to>
    <xdr:sp macro="" textlink="">
      <xdr:nvSpPr>
        <xdr:cNvPr id="473" name="楕円 472"/>
        <xdr:cNvSpPr/>
      </xdr:nvSpPr>
      <xdr:spPr>
        <a:xfrm>
          <a:off x="10426700" y="1844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15246</xdr:rowOff>
    </xdr:from>
    <xdr:ext cx="599010" cy="259045"/>
    <xdr:sp macro="" textlink="">
      <xdr:nvSpPr>
        <xdr:cNvPr id="474" name="【港湾・漁港】&#10;一人当たり有形固定資産（償却資産）額該当値テキスト"/>
        <xdr:cNvSpPr txBox="1"/>
      </xdr:nvSpPr>
      <xdr:spPr>
        <a:xfrm>
          <a:off x="10515600" y="1836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102346</xdr:rowOff>
    </xdr:from>
    <xdr:to>
      <xdr:col>50</xdr:col>
      <xdr:colOff>165100</xdr:colOff>
      <xdr:row>108</xdr:row>
      <xdr:rowOff>32496</xdr:rowOff>
    </xdr:to>
    <xdr:sp macro="" textlink="">
      <xdr:nvSpPr>
        <xdr:cNvPr id="475" name="楕円 474"/>
        <xdr:cNvSpPr/>
      </xdr:nvSpPr>
      <xdr:spPr>
        <a:xfrm>
          <a:off x="9588500" y="1844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151119</xdr:rowOff>
    </xdr:from>
    <xdr:to>
      <xdr:col>55</xdr:col>
      <xdr:colOff>0</xdr:colOff>
      <xdr:row>107</xdr:row>
      <xdr:rowOff>153146</xdr:rowOff>
    </xdr:to>
    <xdr:cxnSp macro="">
      <xdr:nvCxnSpPr>
        <xdr:cNvPr id="476" name="直線コネクタ 475"/>
        <xdr:cNvCxnSpPr/>
      </xdr:nvCxnSpPr>
      <xdr:spPr>
        <a:xfrm flipV="1">
          <a:off x="9639300" y="18496269"/>
          <a:ext cx="838200" cy="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105063</xdr:rowOff>
    </xdr:from>
    <xdr:to>
      <xdr:col>46</xdr:col>
      <xdr:colOff>38100</xdr:colOff>
      <xdr:row>108</xdr:row>
      <xdr:rowOff>35213</xdr:rowOff>
    </xdr:to>
    <xdr:sp macro="" textlink="">
      <xdr:nvSpPr>
        <xdr:cNvPr id="477" name="楕円 476"/>
        <xdr:cNvSpPr/>
      </xdr:nvSpPr>
      <xdr:spPr>
        <a:xfrm>
          <a:off x="8699500" y="1845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153146</xdr:rowOff>
    </xdr:from>
    <xdr:to>
      <xdr:col>50</xdr:col>
      <xdr:colOff>114300</xdr:colOff>
      <xdr:row>107</xdr:row>
      <xdr:rowOff>155863</xdr:rowOff>
    </xdr:to>
    <xdr:cxnSp macro="">
      <xdr:nvCxnSpPr>
        <xdr:cNvPr id="478" name="直線コネクタ 477"/>
        <xdr:cNvCxnSpPr/>
      </xdr:nvCxnSpPr>
      <xdr:spPr>
        <a:xfrm flipV="1">
          <a:off x="8750300" y="18498296"/>
          <a:ext cx="889000" cy="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109499</xdr:rowOff>
    </xdr:from>
    <xdr:to>
      <xdr:col>41</xdr:col>
      <xdr:colOff>101600</xdr:colOff>
      <xdr:row>108</xdr:row>
      <xdr:rowOff>39649</xdr:rowOff>
    </xdr:to>
    <xdr:sp macro="" textlink="">
      <xdr:nvSpPr>
        <xdr:cNvPr id="479" name="楕円 478"/>
        <xdr:cNvSpPr/>
      </xdr:nvSpPr>
      <xdr:spPr>
        <a:xfrm>
          <a:off x="7810500" y="1845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155863</xdr:rowOff>
    </xdr:from>
    <xdr:to>
      <xdr:col>45</xdr:col>
      <xdr:colOff>177800</xdr:colOff>
      <xdr:row>107</xdr:row>
      <xdr:rowOff>160299</xdr:rowOff>
    </xdr:to>
    <xdr:cxnSp macro="">
      <xdr:nvCxnSpPr>
        <xdr:cNvPr id="480" name="直線コネクタ 479"/>
        <xdr:cNvCxnSpPr/>
      </xdr:nvCxnSpPr>
      <xdr:spPr>
        <a:xfrm flipV="1">
          <a:off x="7861300" y="18501013"/>
          <a:ext cx="889000" cy="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111581</xdr:rowOff>
    </xdr:from>
    <xdr:to>
      <xdr:col>36</xdr:col>
      <xdr:colOff>165100</xdr:colOff>
      <xdr:row>108</xdr:row>
      <xdr:rowOff>41731</xdr:rowOff>
    </xdr:to>
    <xdr:sp macro="" textlink="">
      <xdr:nvSpPr>
        <xdr:cNvPr id="481" name="楕円 480"/>
        <xdr:cNvSpPr/>
      </xdr:nvSpPr>
      <xdr:spPr>
        <a:xfrm>
          <a:off x="6921500" y="184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160299</xdr:rowOff>
    </xdr:from>
    <xdr:to>
      <xdr:col>41</xdr:col>
      <xdr:colOff>50800</xdr:colOff>
      <xdr:row>107</xdr:row>
      <xdr:rowOff>162381</xdr:rowOff>
    </xdr:to>
    <xdr:cxnSp macro="">
      <xdr:nvCxnSpPr>
        <xdr:cNvPr id="482" name="直線コネクタ 481"/>
        <xdr:cNvCxnSpPr/>
      </xdr:nvCxnSpPr>
      <xdr:spPr>
        <a:xfrm flipV="1">
          <a:off x="6972300" y="18505449"/>
          <a:ext cx="889000" cy="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123223</xdr:rowOff>
    </xdr:from>
    <xdr:ext cx="599010" cy="259045"/>
    <xdr:sp macro="" textlink="">
      <xdr:nvSpPr>
        <xdr:cNvPr id="483" name="n_1aveValue【港湾・漁港】&#10;一人当たり有形固定資産（償却資産）額"/>
        <xdr:cNvSpPr txBox="1"/>
      </xdr:nvSpPr>
      <xdr:spPr>
        <a:xfrm>
          <a:off x="9327095" y="1812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124550</xdr:rowOff>
    </xdr:from>
    <xdr:ext cx="599010" cy="259045"/>
    <xdr:sp macro="" textlink="">
      <xdr:nvSpPr>
        <xdr:cNvPr id="484" name="n_2aveValue【港湾・漁港】&#10;一人当たり有形固定資産（償却資産）額"/>
        <xdr:cNvSpPr txBox="1"/>
      </xdr:nvSpPr>
      <xdr:spPr>
        <a:xfrm>
          <a:off x="8450795" y="181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33045</xdr:rowOff>
    </xdr:from>
    <xdr:ext cx="599010" cy="259045"/>
    <xdr:sp macro="" textlink="">
      <xdr:nvSpPr>
        <xdr:cNvPr id="485" name="n_3aveValue【港湾・漁港】&#10;一人当たり有形固定資産（償却資産）額"/>
        <xdr:cNvSpPr txBox="1"/>
      </xdr:nvSpPr>
      <xdr:spPr>
        <a:xfrm>
          <a:off x="7561795" y="1854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50113</xdr:rowOff>
    </xdr:from>
    <xdr:ext cx="599010" cy="259045"/>
    <xdr:sp macro="" textlink="">
      <xdr:nvSpPr>
        <xdr:cNvPr id="486" name="n_4aveValue【港湾・漁港】&#10;一人当たり有形固定資産（償却資産）額"/>
        <xdr:cNvSpPr txBox="1"/>
      </xdr:nvSpPr>
      <xdr:spPr>
        <a:xfrm>
          <a:off x="6672795" y="1822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23623</xdr:rowOff>
    </xdr:from>
    <xdr:ext cx="599010" cy="259045"/>
    <xdr:sp macro="" textlink="">
      <xdr:nvSpPr>
        <xdr:cNvPr id="487" name="n_1mainValue【港湾・漁港】&#10;一人当たり有形固定資産（償却資産）額"/>
        <xdr:cNvSpPr txBox="1"/>
      </xdr:nvSpPr>
      <xdr:spPr>
        <a:xfrm>
          <a:off x="9327095" y="18540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26340</xdr:rowOff>
    </xdr:from>
    <xdr:ext cx="599010" cy="259045"/>
    <xdr:sp macro="" textlink="">
      <xdr:nvSpPr>
        <xdr:cNvPr id="488" name="n_2mainValue【港湾・漁港】&#10;一人当たり有形固定資産（償却資産）額"/>
        <xdr:cNvSpPr txBox="1"/>
      </xdr:nvSpPr>
      <xdr:spPr>
        <a:xfrm>
          <a:off x="8450795" y="1854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56176</xdr:rowOff>
    </xdr:from>
    <xdr:ext cx="599010" cy="259045"/>
    <xdr:sp macro="" textlink="">
      <xdr:nvSpPr>
        <xdr:cNvPr id="489" name="n_3mainValue【港湾・漁港】&#10;一人当たり有形固定資産（償却資産）額"/>
        <xdr:cNvSpPr txBox="1"/>
      </xdr:nvSpPr>
      <xdr:spPr>
        <a:xfrm>
          <a:off x="7561795" y="1822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32858</xdr:rowOff>
    </xdr:from>
    <xdr:ext cx="599010" cy="259045"/>
    <xdr:sp macro="" textlink="">
      <xdr:nvSpPr>
        <xdr:cNvPr id="490" name="n_4mainValue【港湾・漁港】&#10;一人当たり有形固定資産（償却資産）額"/>
        <xdr:cNvSpPr txBox="1"/>
      </xdr:nvSpPr>
      <xdr:spPr>
        <a:xfrm>
          <a:off x="6672795" y="1854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148046</xdr:rowOff>
    </xdr:from>
    <xdr:to>
      <xdr:col>85</xdr:col>
      <xdr:colOff>126364</xdr:colOff>
      <xdr:row>42</xdr:row>
      <xdr:rowOff>92528</xdr:rowOff>
    </xdr:to>
    <xdr:cxnSp macro="">
      <xdr:nvCxnSpPr>
        <xdr:cNvPr id="516" name="直線コネクタ 515"/>
        <xdr:cNvCxnSpPr/>
      </xdr:nvCxnSpPr>
      <xdr:spPr>
        <a:xfrm flipV="1">
          <a:off x="16318864" y="5805896"/>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94723</xdr:rowOff>
    </xdr:from>
    <xdr:ext cx="340478" cy="259045"/>
    <xdr:sp macro="" textlink="">
      <xdr:nvSpPr>
        <xdr:cNvPr id="519" name="【認定こども園・幼稚園・保育所】&#10;有形固定資産減価償却率最大値テキスト"/>
        <xdr:cNvSpPr txBox="1"/>
      </xdr:nvSpPr>
      <xdr:spPr>
        <a:xfrm>
          <a:off x="16357600" y="55811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148046</xdr:rowOff>
    </xdr:from>
    <xdr:to>
      <xdr:col>86</xdr:col>
      <xdr:colOff>25400</xdr:colOff>
      <xdr:row>33</xdr:row>
      <xdr:rowOff>148046</xdr:rowOff>
    </xdr:to>
    <xdr:cxnSp macro="">
      <xdr:nvCxnSpPr>
        <xdr:cNvPr id="520" name="直線コネクタ 519"/>
        <xdr:cNvCxnSpPr/>
      </xdr:nvCxnSpPr>
      <xdr:spPr>
        <a:xfrm>
          <a:off x="16230600" y="5805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521"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22" name="フローチャート: 判断 521"/>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523" name="フローチャート: 判断 522"/>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524" name="フローチャート: 判断 523"/>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5" name="フローチャート: 判断 524"/>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526" name="フローチャート: 判断 525"/>
        <xdr:cNvSpPr/>
      </xdr:nvSpPr>
      <xdr:spPr>
        <a:xfrm>
          <a:off x="12763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80917</xdr:rowOff>
    </xdr:from>
    <xdr:to>
      <xdr:col>85</xdr:col>
      <xdr:colOff>177800</xdr:colOff>
      <xdr:row>37</xdr:row>
      <xdr:rowOff>11067</xdr:rowOff>
    </xdr:to>
    <xdr:sp macro="" textlink="">
      <xdr:nvSpPr>
        <xdr:cNvPr id="532" name="楕円 531"/>
        <xdr:cNvSpPr/>
      </xdr:nvSpPr>
      <xdr:spPr>
        <a:xfrm>
          <a:off x="162687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103794</xdr:rowOff>
    </xdr:from>
    <xdr:ext cx="405111" cy="259045"/>
    <xdr:sp macro="" textlink="">
      <xdr:nvSpPr>
        <xdr:cNvPr id="533" name="【認定こども園・幼稚園・保育所】&#10;有形固定資産減価償却率該当値テキスト"/>
        <xdr:cNvSpPr txBox="1"/>
      </xdr:nvSpPr>
      <xdr:spPr>
        <a:xfrm>
          <a:off x="16357600" y="610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27033</xdr:rowOff>
    </xdr:from>
    <xdr:to>
      <xdr:col>81</xdr:col>
      <xdr:colOff>101600</xdr:colOff>
      <xdr:row>36</xdr:row>
      <xdr:rowOff>128633</xdr:rowOff>
    </xdr:to>
    <xdr:sp macro="" textlink="">
      <xdr:nvSpPr>
        <xdr:cNvPr id="534" name="楕円 533"/>
        <xdr:cNvSpPr/>
      </xdr:nvSpPr>
      <xdr:spPr>
        <a:xfrm>
          <a:off x="15430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77833</xdr:rowOff>
    </xdr:from>
    <xdr:to>
      <xdr:col>85</xdr:col>
      <xdr:colOff>127000</xdr:colOff>
      <xdr:row>36</xdr:row>
      <xdr:rowOff>131717</xdr:rowOff>
    </xdr:to>
    <xdr:cxnSp macro="">
      <xdr:nvCxnSpPr>
        <xdr:cNvPr id="535" name="直線コネクタ 534"/>
        <xdr:cNvCxnSpPr/>
      </xdr:nvCxnSpPr>
      <xdr:spPr>
        <a:xfrm>
          <a:off x="15481300" y="625003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4173</xdr:rowOff>
    </xdr:from>
    <xdr:to>
      <xdr:col>76</xdr:col>
      <xdr:colOff>165100</xdr:colOff>
      <xdr:row>36</xdr:row>
      <xdr:rowOff>105773</xdr:rowOff>
    </xdr:to>
    <xdr:sp macro="" textlink="">
      <xdr:nvSpPr>
        <xdr:cNvPr id="536" name="楕円 535"/>
        <xdr:cNvSpPr/>
      </xdr:nvSpPr>
      <xdr:spPr>
        <a:xfrm>
          <a:off x="14541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54973</xdr:rowOff>
    </xdr:from>
    <xdr:to>
      <xdr:col>81</xdr:col>
      <xdr:colOff>50800</xdr:colOff>
      <xdr:row>36</xdr:row>
      <xdr:rowOff>77833</xdr:rowOff>
    </xdr:to>
    <xdr:cxnSp macro="">
      <xdr:nvCxnSpPr>
        <xdr:cNvPr id="537" name="直線コネクタ 536"/>
        <xdr:cNvCxnSpPr/>
      </xdr:nvCxnSpPr>
      <xdr:spPr>
        <a:xfrm>
          <a:off x="14592300" y="62271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152763</xdr:rowOff>
    </xdr:from>
    <xdr:to>
      <xdr:col>72</xdr:col>
      <xdr:colOff>38100</xdr:colOff>
      <xdr:row>36</xdr:row>
      <xdr:rowOff>82913</xdr:rowOff>
    </xdr:to>
    <xdr:sp macro="" textlink="">
      <xdr:nvSpPr>
        <xdr:cNvPr id="538" name="楕円 537"/>
        <xdr:cNvSpPr/>
      </xdr:nvSpPr>
      <xdr:spPr>
        <a:xfrm>
          <a:off x="136525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32113</xdr:rowOff>
    </xdr:from>
    <xdr:to>
      <xdr:col>76</xdr:col>
      <xdr:colOff>114300</xdr:colOff>
      <xdr:row>36</xdr:row>
      <xdr:rowOff>54973</xdr:rowOff>
    </xdr:to>
    <xdr:cxnSp macro="">
      <xdr:nvCxnSpPr>
        <xdr:cNvPr id="539" name="直線コネクタ 538"/>
        <xdr:cNvCxnSpPr/>
      </xdr:nvCxnSpPr>
      <xdr:spPr>
        <a:xfrm>
          <a:off x="13703300" y="62043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27033</xdr:rowOff>
    </xdr:from>
    <xdr:to>
      <xdr:col>67</xdr:col>
      <xdr:colOff>101600</xdr:colOff>
      <xdr:row>37</xdr:row>
      <xdr:rowOff>128633</xdr:rowOff>
    </xdr:to>
    <xdr:sp macro="" textlink="">
      <xdr:nvSpPr>
        <xdr:cNvPr id="540" name="楕円 539"/>
        <xdr:cNvSpPr/>
      </xdr:nvSpPr>
      <xdr:spPr>
        <a:xfrm>
          <a:off x="12763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32113</xdr:rowOff>
    </xdr:from>
    <xdr:to>
      <xdr:col>71</xdr:col>
      <xdr:colOff>177800</xdr:colOff>
      <xdr:row>37</xdr:row>
      <xdr:rowOff>77833</xdr:rowOff>
    </xdr:to>
    <xdr:cxnSp macro="">
      <xdr:nvCxnSpPr>
        <xdr:cNvPr id="541" name="直線コネクタ 540"/>
        <xdr:cNvCxnSpPr/>
      </xdr:nvCxnSpPr>
      <xdr:spPr>
        <a:xfrm flipV="1">
          <a:off x="12814300" y="6204313"/>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116494</xdr:rowOff>
    </xdr:from>
    <xdr:ext cx="405111" cy="259045"/>
    <xdr:sp macro="" textlink="">
      <xdr:nvSpPr>
        <xdr:cNvPr id="542" name="n_1aveValue【認定こども園・幼稚園・保育所】&#10;有形固定資産減価償却率"/>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543" name="n_2aveValue【認定こども園・幼稚園・保育所】&#10;有形固定資産減価償却率"/>
        <xdr:cNvSpPr txBox="1"/>
      </xdr:nvSpPr>
      <xdr:spPr>
        <a:xfrm>
          <a:off x="14389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544" name="n_3aveValue【認定こども園・幼稚園・保育所】&#10;有形固定資産減価償却率"/>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70774</xdr:rowOff>
    </xdr:from>
    <xdr:ext cx="405111" cy="259045"/>
    <xdr:sp macro="" textlink="">
      <xdr:nvSpPr>
        <xdr:cNvPr id="545" name="n_4aveValue【認定こども園・幼稚園・保育所】&#10;有形固定資産減価償却率"/>
        <xdr:cNvSpPr txBox="1"/>
      </xdr:nvSpPr>
      <xdr:spPr>
        <a:xfrm>
          <a:off x="12611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145160</xdr:rowOff>
    </xdr:from>
    <xdr:ext cx="405111" cy="259045"/>
    <xdr:sp macro="" textlink="">
      <xdr:nvSpPr>
        <xdr:cNvPr id="546" name="n_1mainValue【認定こども園・幼稚園・保育所】&#10;有形固定資産減価償却率"/>
        <xdr:cNvSpPr txBox="1"/>
      </xdr:nvSpPr>
      <xdr:spPr>
        <a:xfrm>
          <a:off x="152660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122300</xdr:rowOff>
    </xdr:from>
    <xdr:ext cx="405111" cy="259045"/>
    <xdr:sp macro="" textlink="">
      <xdr:nvSpPr>
        <xdr:cNvPr id="547" name="n_2mainValue【認定こども園・幼稚園・保育所】&#10;有形固定資産減価償却率"/>
        <xdr:cNvSpPr txBox="1"/>
      </xdr:nvSpPr>
      <xdr:spPr>
        <a:xfrm>
          <a:off x="143897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99440</xdr:rowOff>
    </xdr:from>
    <xdr:ext cx="405111" cy="259045"/>
    <xdr:sp macro="" textlink="">
      <xdr:nvSpPr>
        <xdr:cNvPr id="548" name="n_3mainValue【認定こども園・幼稚園・保育所】&#10;有形固定資産減価償却率"/>
        <xdr:cNvSpPr txBox="1"/>
      </xdr:nvSpPr>
      <xdr:spPr>
        <a:xfrm>
          <a:off x="135007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145160</xdr:rowOff>
    </xdr:from>
    <xdr:ext cx="405111" cy="259045"/>
    <xdr:sp macro="" textlink="">
      <xdr:nvSpPr>
        <xdr:cNvPr id="549" name="n_4mainValue【認定こども園・幼稚園・保育所】&#10;有形固定資産減価償却率"/>
        <xdr:cNvSpPr txBox="1"/>
      </xdr:nvSpPr>
      <xdr:spPr>
        <a:xfrm>
          <a:off x="12611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101346</xdr:rowOff>
    </xdr:from>
    <xdr:to>
      <xdr:col>116</xdr:col>
      <xdr:colOff>62864</xdr:colOff>
      <xdr:row>41</xdr:row>
      <xdr:rowOff>117348</xdr:rowOff>
    </xdr:to>
    <xdr:cxnSp macro="">
      <xdr:nvCxnSpPr>
        <xdr:cNvPr id="571" name="直線コネクタ 570"/>
        <xdr:cNvCxnSpPr/>
      </xdr:nvCxnSpPr>
      <xdr:spPr>
        <a:xfrm flipV="1">
          <a:off x="22160864" y="5759196"/>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3" name="直線コネクタ 57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48023</xdr:rowOff>
    </xdr:from>
    <xdr:ext cx="469744" cy="259045"/>
    <xdr:sp macro="" textlink="">
      <xdr:nvSpPr>
        <xdr:cNvPr id="574" name="【認定こども園・幼稚園・保育所】&#10;一人当たり面積最大値テキスト"/>
        <xdr:cNvSpPr txBox="1"/>
      </xdr:nvSpPr>
      <xdr:spPr>
        <a:xfrm>
          <a:off x="22199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101346</xdr:rowOff>
    </xdr:from>
    <xdr:to>
      <xdr:col>116</xdr:col>
      <xdr:colOff>152400</xdr:colOff>
      <xdr:row>33</xdr:row>
      <xdr:rowOff>101346</xdr:rowOff>
    </xdr:to>
    <xdr:cxnSp macro="">
      <xdr:nvCxnSpPr>
        <xdr:cNvPr id="575" name="直線コネクタ 574"/>
        <xdr:cNvCxnSpPr/>
      </xdr:nvCxnSpPr>
      <xdr:spPr>
        <a:xfrm>
          <a:off x="22072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122699</xdr:rowOff>
    </xdr:from>
    <xdr:ext cx="469744" cy="259045"/>
    <xdr:sp macro="" textlink="">
      <xdr:nvSpPr>
        <xdr:cNvPr id="576" name="【認定こども園・幼稚園・保育所】&#10;一人当たり面積平均値テキスト"/>
        <xdr:cNvSpPr txBox="1"/>
      </xdr:nvSpPr>
      <xdr:spPr>
        <a:xfrm>
          <a:off x="22199600" y="663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144272</xdr:rowOff>
    </xdr:from>
    <xdr:to>
      <xdr:col>116</xdr:col>
      <xdr:colOff>114300</xdr:colOff>
      <xdr:row>39</xdr:row>
      <xdr:rowOff>74422</xdr:rowOff>
    </xdr:to>
    <xdr:sp macro="" textlink="">
      <xdr:nvSpPr>
        <xdr:cNvPr id="577" name="フローチャート: 判断 576"/>
        <xdr:cNvSpPr/>
      </xdr:nvSpPr>
      <xdr:spPr>
        <a:xfrm>
          <a:off x="22110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160274</xdr:rowOff>
    </xdr:from>
    <xdr:to>
      <xdr:col>112</xdr:col>
      <xdr:colOff>38100</xdr:colOff>
      <xdr:row>39</xdr:row>
      <xdr:rowOff>90424</xdr:rowOff>
    </xdr:to>
    <xdr:sp macro="" textlink="">
      <xdr:nvSpPr>
        <xdr:cNvPr id="578" name="フローチャート: 判断 577"/>
        <xdr:cNvSpPr/>
      </xdr:nvSpPr>
      <xdr:spPr>
        <a:xfrm>
          <a:off x="21272500" y="667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155702</xdr:rowOff>
    </xdr:from>
    <xdr:to>
      <xdr:col>107</xdr:col>
      <xdr:colOff>101600</xdr:colOff>
      <xdr:row>39</xdr:row>
      <xdr:rowOff>85852</xdr:rowOff>
    </xdr:to>
    <xdr:sp macro="" textlink="">
      <xdr:nvSpPr>
        <xdr:cNvPr id="579" name="フローチャート: 判断 578"/>
        <xdr:cNvSpPr/>
      </xdr:nvSpPr>
      <xdr:spPr>
        <a:xfrm>
          <a:off x="203835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39116</xdr:rowOff>
    </xdr:from>
    <xdr:to>
      <xdr:col>102</xdr:col>
      <xdr:colOff>165100</xdr:colOff>
      <xdr:row>39</xdr:row>
      <xdr:rowOff>140716</xdr:rowOff>
    </xdr:to>
    <xdr:sp macro="" textlink="">
      <xdr:nvSpPr>
        <xdr:cNvPr id="580" name="フローチャート: 判断 579"/>
        <xdr:cNvSpPr/>
      </xdr:nvSpPr>
      <xdr:spPr>
        <a:xfrm>
          <a:off x="194945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81" name="フローチャート: 判断 580"/>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130556</xdr:rowOff>
    </xdr:from>
    <xdr:to>
      <xdr:col>116</xdr:col>
      <xdr:colOff>114300</xdr:colOff>
      <xdr:row>38</xdr:row>
      <xdr:rowOff>60706</xdr:rowOff>
    </xdr:to>
    <xdr:sp macro="" textlink="">
      <xdr:nvSpPr>
        <xdr:cNvPr id="587" name="楕円 586"/>
        <xdr:cNvSpPr/>
      </xdr:nvSpPr>
      <xdr:spPr>
        <a:xfrm>
          <a:off x="22110700" y="64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153433</xdr:rowOff>
    </xdr:from>
    <xdr:ext cx="469744" cy="259045"/>
    <xdr:sp macro="" textlink="">
      <xdr:nvSpPr>
        <xdr:cNvPr id="588" name="【認定こども園・幼稚園・保育所】&#10;一人当たり面積該当値テキスト"/>
        <xdr:cNvSpPr txBox="1"/>
      </xdr:nvSpPr>
      <xdr:spPr>
        <a:xfrm>
          <a:off x="22199600"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141986</xdr:rowOff>
    </xdr:from>
    <xdr:to>
      <xdr:col>112</xdr:col>
      <xdr:colOff>38100</xdr:colOff>
      <xdr:row>38</xdr:row>
      <xdr:rowOff>72136</xdr:rowOff>
    </xdr:to>
    <xdr:sp macro="" textlink="">
      <xdr:nvSpPr>
        <xdr:cNvPr id="589" name="楕円 588"/>
        <xdr:cNvSpPr/>
      </xdr:nvSpPr>
      <xdr:spPr>
        <a:xfrm>
          <a:off x="21272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9906</xdr:rowOff>
    </xdr:from>
    <xdr:to>
      <xdr:col>116</xdr:col>
      <xdr:colOff>63500</xdr:colOff>
      <xdr:row>38</xdr:row>
      <xdr:rowOff>21336</xdr:rowOff>
    </xdr:to>
    <xdr:cxnSp macro="">
      <xdr:nvCxnSpPr>
        <xdr:cNvPr id="590" name="直線コネクタ 589"/>
        <xdr:cNvCxnSpPr/>
      </xdr:nvCxnSpPr>
      <xdr:spPr>
        <a:xfrm flipV="1">
          <a:off x="21323300" y="652500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105410</xdr:rowOff>
    </xdr:from>
    <xdr:to>
      <xdr:col>107</xdr:col>
      <xdr:colOff>101600</xdr:colOff>
      <xdr:row>38</xdr:row>
      <xdr:rowOff>35560</xdr:rowOff>
    </xdr:to>
    <xdr:sp macro="" textlink="">
      <xdr:nvSpPr>
        <xdr:cNvPr id="591" name="楕円 590"/>
        <xdr:cNvSpPr/>
      </xdr:nvSpPr>
      <xdr:spPr>
        <a:xfrm>
          <a:off x="20383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156210</xdr:rowOff>
    </xdr:from>
    <xdr:to>
      <xdr:col>111</xdr:col>
      <xdr:colOff>177800</xdr:colOff>
      <xdr:row>38</xdr:row>
      <xdr:rowOff>21336</xdr:rowOff>
    </xdr:to>
    <xdr:cxnSp macro="">
      <xdr:nvCxnSpPr>
        <xdr:cNvPr id="592" name="直線コネクタ 591"/>
        <xdr:cNvCxnSpPr/>
      </xdr:nvCxnSpPr>
      <xdr:spPr>
        <a:xfrm>
          <a:off x="20434300" y="64998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59690</xdr:rowOff>
    </xdr:from>
    <xdr:to>
      <xdr:col>102</xdr:col>
      <xdr:colOff>165100</xdr:colOff>
      <xdr:row>37</xdr:row>
      <xdr:rowOff>161290</xdr:rowOff>
    </xdr:to>
    <xdr:sp macro="" textlink="">
      <xdr:nvSpPr>
        <xdr:cNvPr id="593" name="楕円 592"/>
        <xdr:cNvSpPr/>
      </xdr:nvSpPr>
      <xdr:spPr>
        <a:xfrm>
          <a:off x="19494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110490</xdr:rowOff>
    </xdr:from>
    <xdr:to>
      <xdr:col>107</xdr:col>
      <xdr:colOff>50800</xdr:colOff>
      <xdr:row>37</xdr:row>
      <xdr:rowOff>156210</xdr:rowOff>
    </xdr:to>
    <xdr:cxnSp macro="">
      <xdr:nvCxnSpPr>
        <xdr:cNvPr id="594" name="直線コネクタ 593"/>
        <xdr:cNvCxnSpPr/>
      </xdr:nvCxnSpPr>
      <xdr:spPr>
        <a:xfrm>
          <a:off x="19545300" y="6454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162560</xdr:rowOff>
    </xdr:from>
    <xdr:to>
      <xdr:col>98</xdr:col>
      <xdr:colOff>38100</xdr:colOff>
      <xdr:row>38</xdr:row>
      <xdr:rowOff>92710</xdr:rowOff>
    </xdr:to>
    <xdr:sp macro="" textlink="">
      <xdr:nvSpPr>
        <xdr:cNvPr id="595" name="楕円 594"/>
        <xdr:cNvSpPr/>
      </xdr:nvSpPr>
      <xdr:spPr>
        <a:xfrm>
          <a:off x="18605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110490</xdr:rowOff>
    </xdr:from>
    <xdr:to>
      <xdr:col>102</xdr:col>
      <xdr:colOff>114300</xdr:colOff>
      <xdr:row>38</xdr:row>
      <xdr:rowOff>41910</xdr:rowOff>
    </xdr:to>
    <xdr:cxnSp macro="">
      <xdr:nvCxnSpPr>
        <xdr:cNvPr id="596" name="直線コネクタ 595"/>
        <xdr:cNvCxnSpPr/>
      </xdr:nvCxnSpPr>
      <xdr:spPr>
        <a:xfrm flipV="1">
          <a:off x="18656300" y="645414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81551</xdr:rowOff>
    </xdr:from>
    <xdr:ext cx="469744" cy="259045"/>
    <xdr:sp macro="" textlink="">
      <xdr:nvSpPr>
        <xdr:cNvPr id="597" name="n_1aveValue【認定こども園・幼稚園・保育所】&#10;一人当たり面積"/>
        <xdr:cNvSpPr txBox="1"/>
      </xdr:nvSpPr>
      <xdr:spPr>
        <a:xfrm>
          <a:off x="21075727" y="676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76979</xdr:rowOff>
    </xdr:from>
    <xdr:ext cx="469744" cy="259045"/>
    <xdr:sp macro="" textlink="">
      <xdr:nvSpPr>
        <xdr:cNvPr id="598" name="n_2aveValue【認定こども園・幼稚園・保育所】&#10;一人当たり面積"/>
        <xdr:cNvSpPr txBox="1"/>
      </xdr:nvSpPr>
      <xdr:spPr>
        <a:xfrm>
          <a:off x="20199427" y="676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131843</xdr:rowOff>
    </xdr:from>
    <xdr:ext cx="469744" cy="259045"/>
    <xdr:sp macro="" textlink="">
      <xdr:nvSpPr>
        <xdr:cNvPr id="599" name="n_3aveValue【認定こども園・幼稚園・保育所】&#10;一人当たり面積"/>
        <xdr:cNvSpPr txBox="1"/>
      </xdr:nvSpPr>
      <xdr:spPr>
        <a:xfrm>
          <a:off x="19310427" y="68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600" name="n_4aveValue【認定こども園・幼稚園・保育所】&#10;一人当たり面積"/>
        <xdr:cNvSpPr txBox="1"/>
      </xdr:nvSpPr>
      <xdr:spPr>
        <a:xfrm>
          <a:off x="18421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88663</xdr:rowOff>
    </xdr:from>
    <xdr:ext cx="469744" cy="259045"/>
    <xdr:sp macro="" textlink="">
      <xdr:nvSpPr>
        <xdr:cNvPr id="601" name="n_1mainValue【認定こども園・幼稚園・保育所】&#10;一人当たり面積"/>
        <xdr:cNvSpPr txBox="1"/>
      </xdr:nvSpPr>
      <xdr:spPr>
        <a:xfrm>
          <a:off x="21075727"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52087</xdr:rowOff>
    </xdr:from>
    <xdr:ext cx="469744" cy="259045"/>
    <xdr:sp macro="" textlink="">
      <xdr:nvSpPr>
        <xdr:cNvPr id="602" name="n_2mainValue【認定こども園・幼稚園・保育所】&#10;一人当たり面積"/>
        <xdr:cNvSpPr txBox="1"/>
      </xdr:nvSpPr>
      <xdr:spPr>
        <a:xfrm>
          <a:off x="20199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6367</xdr:rowOff>
    </xdr:from>
    <xdr:ext cx="469744" cy="259045"/>
    <xdr:sp macro="" textlink="">
      <xdr:nvSpPr>
        <xdr:cNvPr id="603" name="n_3mainValue【認定こども園・幼稚園・保育所】&#10;一人当たり面積"/>
        <xdr:cNvSpPr txBox="1"/>
      </xdr:nvSpPr>
      <xdr:spPr>
        <a:xfrm>
          <a:off x="19310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109237</xdr:rowOff>
    </xdr:from>
    <xdr:ext cx="469744" cy="259045"/>
    <xdr:sp macro="" textlink="">
      <xdr:nvSpPr>
        <xdr:cNvPr id="604" name="n_4mainValue【認定こども園・幼稚園・保育所】&#10;一人当たり面積"/>
        <xdr:cNvSpPr txBox="1"/>
      </xdr:nvSpPr>
      <xdr:spPr>
        <a:xfrm>
          <a:off x="18421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6" name="直線コネクタ 6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7" name="テキスト ボックス 616"/>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8" name="直線コネクタ 6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9" name="テキスト ボックス 6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0" name="直線コネクタ 6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1" name="テキスト ボックス 6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2" name="直線コネクタ 6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3" name="テキスト ボックス 6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5" name="テキスト ボックス 6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146304</xdr:rowOff>
    </xdr:from>
    <xdr:to>
      <xdr:col>85</xdr:col>
      <xdr:colOff>126364</xdr:colOff>
      <xdr:row>62</xdr:row>
      <xdr:rowOff>84582</xdr:rowOff>
    </xdr:to>
    <xdr:cxnSp macro="">
      <xdr:nvCxnSpPr>
        <xdr:cNvPr id="627" name="直線コネクタ 626"/>
        <xdr:cNvCxnSpPr/>
      </xdr:nvCxnSpPr>
      <xdr:spPr>
        <a:xfrm flipV="1">
          <a:off x="16318864" y="957605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88409</xdr:rowOff>
    </xdr:from>
    <xdr:ext cx="405111" cy="259045"/>
    <xdr:sp macro="" textlink="">
      <xdr:nvSpPr>
        <xdr:cNvPr id="628" name="【学校施設】&#10;有形固定資産減価償却率最小値テキスト"/>
        <xdr:cNvSpPr txBox="1"/>
      </xdr:nvSpPr>
      <xdr:spPr>
        <a:xfrm>
          <a:off x="16357600" y="1071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84582</xdr:rowOff>
    </xdr:from>
    <xdr:to>
      <xdr:col>86</xdr:col>
      <xdr:colOff>25400</xdr:colOff>
      <xdr:row>62</xdr:row>
      <xdr:rowOff>84582</xdr:rowOff>
    </xdr:to>
    <xdr:cxnSp macro="">
      <xdr:nvCxnSpPr>
        <xdr:cNvPr id="629" name="直線コネクタ 628"/>
        <xdr:cNvCxnSpPr/>
      </xdr:nvCxnSpPr>
      <xdr:spPr>
        <a:xfrm>
          <a:off x="16230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92981</xdr:rowOff>
    </xdr:from>
    <xdr:ext cx="405111" cy="259045"/>
    <xdr:sp macro="" textlink="">
      <xdr:nvSpPr>
        <xdr:cNvPr id="630" name="【学校施設】&#10;有形固定資産減価償却率最大値テキスト"/>
        <xdr:cNvSpPr txBox="1"/>
      </xdr:nvSpPr>
      <xdr:spPr>
        <a:xfrm>
          <a:off x="16357600" y="935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146304</xdr:rowOff>
    </xdr:from>
    <xdr:to>
      <xdr:col>86</xdr:col>
      <xdr:colOff>25400</xdr:colOff>
      <xdr:row>55</xdr:row>
      <xdr:rowOff>146304</xdr:rowOff>
    </xdr:to>
    <xdr:cxnSp macro="">
      <xdr:nvCxnSpPr>
        <xdr:cNvPr id="631" name="直線コネクタ 630"/>
        <xdr:cNvCxnSpPr/>
      </xdr:nvCxnSpPr>
      <xdr:spPr>
        <a:xfrm>
          <a:off x="16230600" y="957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128795</xdr:rowOff>
    </xdr:from>
    <xdr:ext cx="405111" cy="259045"/>
    <xdr:sp macro="" textlink="">
      <xdr:nvSpPr>
        <xdr:cNvPr id="632" name="【学校施設】&#10;有形固定資産減価償却率平均値テキスト"/>
        <xdr:cNvSpPr txBox="1"/>
      </xdr:nvSpPr>
      <xdr:spPr>
        <a:xfrm>
          <a:off x="16357600" y="1007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150368</xdr:rowOff>
    </xdr:from>
    <xdr:to>
      <xdr:col>85</xdr:col>
      <xdr:colOff>177800</xdr:colOff>
      <xdr:row>59</xdr:row>
      <xdr:rowOff>80518</xdr:rowOff>
    </xdr:to>
    <xdr:sp macro="" textlink="">
      <xdr:nvSpPr>
        <xdr:cNvPr id="633" name="フローチャート: 判断 632"/>
        <xdr:cNvSpPr/>
      </xdr:nvSpPr>
      <xdr:spPr>
        <a:xfrm>
          <a:off x="162687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134366</xdr:rowOff>
    </xdr:from>
    <xdr:to>
      <xdr:col>81</xdr:col>
      <xdr:colOff>101600</xdr:colOff>
      <xdr:row>59</xdr:row>
      <xdr:rowOff>64516</xdr:rowOff>
    </xdr:to>
    <xdr:sp macro="" textlink="">
      <xdr:nvSpPr>
        <xdr:cNvPr id="634" name="フローチャート: 判断 633"/>
        <xdr:cNvSpPr/>
      </xdr:nvSpPr>
      <xdr:spPr>
        <a:xfrm>
          <a:off x="154305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35" name="フローチャート: 判断 634"/>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170942</xdr:rowOff>
    </xdr:from>
    <xdr:to>
      <xdr:col>72</xdr:col>
      <xdr:colOff>38100</xdr:colOff>
      <xdr:row>58</xdr:row>
      <xdr:rowOff>101092</xdr:rowOff>
    </xdr:to>
    <xdr:sp macro="" textlink="">
      <xdr:nvSpPr>
        <xdr:cNvPr id="636" name="フローチャート: 判断 635"/>
        <xdr:cNvSpPr/>
      </xdr:nvSpPr>
      <xdr:spPr>
        <a:xfrm>
          <a:off x="13652500" y="994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26924</xdr:rowOff>
    </xdr:from>
    <xdr:to>
      <xdr:col>67</xdr:col>
      <xdr:colOff>101600</xdr:colOff>
      <xdr:row>58</xdr:row>
      <xdr:rowOff>128524</xdr:rowOff>
    </xdr:to>
    <xdr:sp macro="" textlink="">
      <xdr:nvSpPr>
        <xdr:cNvPr id="637" name="フローチャート: 判断 636"/>
        <xdr:cNvSpPr/>
      </xdr:nvSpPr>
      <xdr:spPr>
        <a:xfrm>
          <a:off x="12763500" y="997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95504</xdr:rowOff>
    </xdr:from>
    <xdr:to>
      <xdr:col>85</xdr:col>
      <xdr:colOff>177800</xdr:colOff>
      <xdr:row>56</xdr:row>
      <xdr:rowOff>25654</xdr:rowOff>
    </xdr:to>
    <xdr:sp macro="" textlink="">
      <xdr:nvSpPr>
        <xdr:cNvPr id="643" name="楕円 642"/>
        <xdr:cNvSpPr/>
      </xdr:nvSpPr>
      <xdr:spPr>
        <a:xfrm>
          <a:off x="16268700" y="952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48531</xdr:rowOff>
    </xdr:from>
    <xdr:ext cx="405111" cy="259045"/>
    <xdr:sp macro="" textlink="">
      <xdr:nvSpPr>
        <xdr:cNvPr id="644" name="【学校施設】&#10;有形固定資産減価償却率該当値テキスト"/>
        <xdr:cNvSpPr txBox="1"/>
      </xdr:nvSpPr>
      <xdr:spPr>
        <a:xfrm>
          <a:off x="16357600" y="9478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38354</xdr:rowOff>
    </xdr:from>
    <xdr:to>
      <xdr:col>81</xdr:col>
      <xdr:colOff>101600</xdr:colOff>
      <xdr:row>55</xdr:row>
      <xdr:rowOff>139954</xdr:rowOff>
    </xdr:to>
    <xdr:sp macro="" textlink="">
      <xdr:nvSpPr>
        <xdr:cNvPr id="645" name="楕円 644"/>
        <xdr:cNvSpPr/>
      </xdr:nvSpPr>
      <xdr:spPr>
        <a:xfrm>
          <a:off x="15430500" y="946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89154</xdr:rowOff>
    </xdr:from>
    <xdr:to>
      <xdr:col>85</xdr:col>
      <xdr:colOff>127000</xdr:colOff>
      <xdr:row>55</xdr:row>
      <xdr:rowOff>146304</xdr:rowOff>
    </xdr:to>
    <xdr:cxnSp macro="">
      <xdr:nvCxnSpPr>
        <xdr:cNvPr id="646" name="直線コネクタ 645"/>
        <xdr:cNvCxnSpPr/>
      </xdr:nvCxnSpPr>
      <xdr:spPr>
        <a:xfrm>
          <a:off x="15481300" y="951890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138938</xdr:rowOff>
    </xdr:from>
    <xdr:to>
      <xdr:col>76</xdr:col>
      <xdr:colOff>165100</xdr:colOff>
      <xdr:row>56</xdr:row>
      <xdr:rowOff>69088</xdr:rowOff>
    </xdr:to>
    <xdr:sp macro="" textlink="">
      <xdr:nvSpPr>
        <xdr:cNvPr id="647" name="楕円 646"/>
        <xdr:cNvSpPr/>
      </xdr:nvSpPr>
      <xdr:spPr>
        <a:xfrm>
          <a:off x="14541500" y="956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89154</xdr:rowOff>
    </xdr:from>
    <xdr:to>
      <xdr:col>81</xdr:col>
      <xdr:colOff>50800</xdr:colOff>
      <xdr:row>56</xdr:row>
      <xdr:rowOff>18288</xdr:rowOff>
    </xdr:to>
    <xdr:cxnSp macro="">
      <xdr:nvCxnSpPr>
        <xdr:cNvPr id="648" name="直線コネクタ 647"/>
        <xdr:cNvCxnSpPr/>
      </xdr:nvCxnSpPr>
      <xdr:spPr>
        <a:xfrm flipV="1">
          <a:off x="14592300" y="95189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152654</xdr:rowOff>
    </xdr:from>
    <xdr:to>
      <xdr:col>72</xdr:col>
      <xdr:colOff>38100</xdr:colOff>
      <xdr:row>56</xdr:row>
      <xdr:rowOff>82804</xdr:rowOff>
    </xdr:to>
    <xdr:sp macro="" textlink="">
      <xdr:nvSpPr>
        <xdr:cNvPr id="649" name="楕円 648"/>
        <xdr:cNvSpPr/>
      </xdr:nvSpPr>
      <xdr:spPr>
        <a:xfrm>
          <a:off x="13652500" y="95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18288</xdr:rowOff>
    </xdr:from>
    <xdr:to>
      <xdr:col>76</xdr:col>
      <xdr:colOff>114300</xdr:colOff>
      <xdr:row>56</xdr:row>
      <xdr:rowOff>32004</xdr:rowOff>
    </xdr:to>
    <xdr:cxnSp macro="">
      <xdr:nvCxnSpPr>
        <xdr:cNvPr id="650" name="直線コネクタ 649"/>
        <xdr:cNvCxnSpPr/>
      </xdr:nvCxnSpPr>
      <xdr:spPr>
        <a:xfrm flipV="1">
          <a:off x="13703300" y="9619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70358</xdr:rowOff>
    </xdr:from>
    <xdr:to>
      <xdr:col>67</xdr:col>
      <xdr:colOff>101600</xdr:colOff>
      <xdr:row>60</xdr:row>
      <xdr:rowOff>508</xdr:rowOff>
    </xdr:to>
    <xdr:sp macro="" textlink="">
      <xdr:nvSpPr>
        <xdr:cNvPr id="651" name="楕円 650"/>
        <xdr:cNvSpPr/>
      </xdr:nvSpPr>
      <xdr:spPr>
        <a:xfrm>
          <a:off x="12763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32004</xdr:rowOff>
    </xdr:from>
    <xdr:to>
      <xdr:col>71</xdr:col>
      <xdr:colOff>177800</xdr:colOff>
      <xdr:row>59</xdr:row>
      <xdr:rowOff>121158</xdr:rowOff>
    </xdr:to>
    <xdr:cxnSp macro="">
      <xdr:nvCxnSpPr>
        <xdr:cNvPr id="652" name="直線コネクタ 651"/>
        <xdr:cNvCxnSpPr/>
      </xdr:nvCxnSpPr>
      <xdr:spPr>
        <a:xfrm flipV="1">
          <a:off x="12814300" y="9633204"/>
          <a:ext cx="889000" cy="60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55643</xdr:rowOff>
    </xdr:from>
    <xdr:ext cx="405111" cy="259045"/>
    <xdr:sp macro="" textlink="">
      <xdr:nvSpPr>
        <xdr:cNvPr id="653" name="n_1aveValue【学校施設】&#10;有形固定資産減価償却率"/>
        <xdr:cNvSpPr txBox="1"/>
      </xdr:nvSpPr>
      <xdr:spPr>
        <a:xfrm>
          <a:off x="15266044" y="1017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654" name="n_2aveValue【学校施設】&#10;有形固定資産減価償却率"/>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92219</xdr:rowOff>
    </xdr:from>
    <xdr:ext cx="405111" cy="259045"/>
    <xdr:sp macro="" textlink="">
      <xdr:nvSpPr>
        <xdr:cNvPr id="655" name="n_3aveValue【学校施設】&#10;有形固定資産減価償却率"/>
        <xdr:cNvSpPr txBox="1"/>
      </xdr:nvSpPr>
      <xdr:spPr>
        <a:xfrm>
          <a:off x="13500744" y="1003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145051</xdr:rowOff>
    </xdr:from>
    <xdr:ext cx="405111" cy="259045"/>
    <xdr:sp macro="" textlink="">
      <xdr:nvSpPr>
        <xdr:cNvPr id="656" name="n_4aveValue【学校施設】&#10;有形固定資産減価償却率"/>
        <xdr:cNvSpPr txBox="1"/>
      </xdr:nvSpPr>
      <xdr:spPr>
        <a:xfrm>
          <a:off x="12611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156481</xdr:rowOff>
    </xdr:from>
    <xdr:ext cx="405111" cy="259045"/>
    <xdr:sp macro="" textlink="">
      <xdr:nvSpPr>
        <xdr:cNvPr id="657" name="n_1mainValue【学校施設】&#10;有形固定資産減価償却率"/>
        <xdr:cNvSpPr txBox="1"/>
      </xdr:nvSpPr>
      <xdr:spPr>
        <a:xfrm>
          <a:off x="15266044" y="924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85615</xdr:rowOff>
    </xdr:from>
    <xdr:ext cx="405111" cy="259045"/>
    <xdr:sp macro="" textlink="">
      <xdr:nvSpPr>
        <xdr:cNvPr id="658" name="n_2mainValue【学校施設】&#10;有形固定資産減価償却率"/>
        <xdr:cNvSpPr txBox="1"/>
      </xdr:nvSpPr>
      <xdr:spPr>
        <a:xfrm>
          <a:off x="14389744" y="934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99331</xdr:rowOff>
    </xdr:from>
    <xdr:ext cx="405111" cy="259045"/>
    <xdr:sp macro="" textlink="">
      <xdr:nvSpPr>
        <xdr:cNvPr id="659" name="n_3mainValue【学校施設】&#10;有形固定資産減価償却率"/>
        <xdr:cNvSpPr txBox="1"/>
      </xdr:nvSpPr>
      <xdr:spPr>
        <a:xfrm>
          <a:off x="13500744" y="935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163085</xdr:rowOff>
    </xdr:from>
    <xdr:ext cx="405111" cy="259045"/>
    <xdr:sp macro="" textlink="">
      <xdr:nvSpPr>
        <xdr:cNvPr id="660" name="n_4mainValue【学校施設】&#10;有形固定資産減価償却率"/>
        <xdr:cNvSpPr txBox="1"/>
      </xdr:nvSpPr>
      <xdr:spPr>
        <a:xfrm>
          <a:off x="126117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0" name="テキスト ボックス 6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2" name="テキスト ボックス 6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26860</xdr:rowOff>
    </xdr:to>
    <xdr:cxnSp macro="">
      <xdr:nvCxnSpPr>
        <xdr:cNvPr id="684" name="直線コネクタ 683"/>
        <xdr:cNvCxnSpPr/>
      </xdr:nvCxnSpPr>
      <xdr:spPr>
        <a:xfrm flipV="1">
          <a:off x="22160864" y="9573768"/>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30687</xdr:rowOff>
    </xdr:from>
    <xdr:ext cx="469744" cy="259045"/>
    <xdr:sp macro="" textlink="">
      <xdr:nvSpPr>
        <xdr:cNvPr id="685" name="【学校施設】&#10;一人当たり面積最小値テキスト"/>
        <xdr:cNvSpPr txBox="1"/>
      </xdr:nvSpPr>
      <xdr:spPr>
        <a:xfrm>
          <a:off x="22199600" y="1083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26860</xdr:rowOff>
    </xdr:from>
    <xdr:to>
      <xdr:col>116</xdr:col>
      <xdr:colOff>152400</xdr:colOff>
      <xdr:row>63</xdr:row>
      <xdr:rowOff>26860</xdr:rowOff>
    </xdr:to>
    <xdr:cxnSp macro="">
      <xdr:nvCxnSpPr>
        <xdr:cNvPr id="686" name="直線コネクタ 685"/>
        <xdr:cNvCxnSpPr/>
      </xdr:nvCxnSpPr>
      <xdr:spPr>
        <a:xfrm>
          <a:off x="22072600" y="1082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87" name="【学校施設】&#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88" name="直線コネクタ 687"/>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113237</xdr:rowOff>
    </xdr:from>
    <xdr:ext cx="469744" cy="259045"/>
    <xdr:sp macro="" textlink="">
      <xdr:nvSpPr>
        <xdr:cNvPr id="689" name="【学校施設】&#10;一人当たり面積平均値テキスト"/>
        <xdr:cNvSpPr txBox="1"/>
      </xdr:nvSpPr>
      <xdr:spPr>
        <a:xfrm>
          <a:off x="22199600" y="10400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90360</xdr:rowOff>
    </xdr:from>
    <xdr:to>
      <xdr:col>116</xdr:col>
      <xdr:colOff>114300</xdr:colOff>
      <xdr:row>62</xdr:row>
      <xdr:rowOff>20510</xdr:rowOff>
    </xdr:to>
    <xdr:sp macro="" textlink="">
      <xdr:nvSpPr>
        <xdr:cNvPr id="690" name="フローチャート: 判断 689"/>
        <xdr:cNvSpPr/>
      </xdr:nvSpPr>
      <xdr:spPr>
        <a:xfrm>
          <a:off x="221107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99123</xdr:rowOff>
    </xdr:from>
    <xdr:to>
      <xdr:col>112</xdr:col>
      <xdr:colOff>38100</xdr:colOff>
      <xdr:row>62</xdr:row>
      <xdr:rowOff>29273</xdr:rowOff>
    </xdr:to>
    <xdr:sp macro="" textlink="">
      <xdr:nvSpPr>
        <xdr:cNvPr id="691" name="フローチャート: 判断 690"/>
        <xdr:cNvSpPr/>
      </xdr:nvSpPr>
      <xdr:spPr>
        <a:xfrm>
          <a:off x="21272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99695</xdr:rowOff>
    </xdr:from>
    <xdr:to>
      <xdr:col>107</xdr:col>
      <xdr:colOff>101600</xdr:colOff>
      <xdr:row>62</xdr:row>
      <xdr:rowOff>29845</xdr:rowOff>
    </xdr:to>
    <xdr:sp macro="" textlink="">
      <xdr:nvSpPr>
        <xdr:cNvPr id="692" name="フローチャート: 判断 691"/>
        <xdr:cNvSpPr/>
      </xdr:nvSpPr>
      <xdr:spPr>
        <a:xfrm>
          <a:off x="20383500" y="1055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96456</xdr:rowOff>
    </xdr:from>
    <xdr:to>
      <xdr:col>102</xdr:col>
      <xdr:colOff>165100</xdr:colOff>
      <xdr:row>62</xdr:row>
      <xdr:rowOff>26606</xdr:rowOff>
    </xdr:to>
    <xdr:sp macro="" textlink="">
      <xdr:nvSpPr>
        <xdr:cNvPr id="693" name="フローチャート: 判断 692"/>
        <xdr:cNvSpPr/>
      </xdr:nvSpPr>
      <xdr:spPr>
        <a:xfrm>
          <a:off x="19494500" y="1055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98933</xdr:rowOff>
    </xdr:from>
    <xdr:to>
      <xdr:col>98</xdr:col>
      <xdr:colOff>38100</xdr:colOff>
      <xdr:row>62</xdr:row>
      <xdr:rowOff>29083</xdr:rowOff>
    </xdr:to>
    <xdr:sp macro="" textlink="">
      <xdr:nvSpPr>
        <xdr:cNvPr id="694" name="フローチャート: 判断 693"/>
        <xdr:cNvSpPr/>
      </xdr:nvSpPr>
      <xdr:spPr>
        <a:xfrm>
          <a:off x="18605500" y="1055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162941</xdr:rowOff>
    </xdr:from>
    <xdr:to>
      <xdr:col>116</xdr:col>
      <xdr:colOff>114300</xdr:colOff>
      <xdr:row>62</xdr:row>
      <xdr:rowOff>93091</xdr:rowOff>
    </xdr:to>
    <xdr:sp macro="" textlink="">
      <xdr:nvSpPr>
        <xdr:cNvPr id="700" name="楕円 699"/>
        <xdr:cNvSpPr/>
      </xdr:nvSpPr>
      <xdr:spPr>
        <a:xfrm>
          <a:off x="22110700" y="1062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141368</xdr:rowOff>
    </xdr:from>
    <xdr:ext cx="469744" cy="259045"/>
    <xdr:sp macro="" textlink="">
      <xdr:nvSpPr>
        <xdr:cNvPr id="701" name="【学校施設】&#10;一人当たり面積該当値テキスト"/>
        <xdr:cNvSpPr txBox="1"/>
      </xdr:nvSpPr>
      <xdr:spPr>
        <a:xfrm>
          <a:off x="22199600" y="1059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170942</xdr:rowOff>
    </xdr:from>
    <xdr:to>
      <xdr:col>112</xdr:col>
      <xdr:colOff>38100</xdr:colOff>
      <xdr:row>62</xdr:row>
      <xdr:rowOff>101092</xdr:rowOff>
    </xdr:to>
    <xdr:sp macro="" textlink="">
      <xdr:nvSpPr>
        <xdr:cNvPr id="702" name="楕円 701"/>
        <xdr:cNvSpPr/>
      </xdr:nvSpPr>
      <xdr:spPr>
        <a:xfrm>
          <a:off x="21272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42291</xdr:rowOff>
    </xdr:from>
    <xdr:to>
      <xdr:col>116</xdr:col>
      <xdr:colOff>63500</xdr:colOff>
      <xdr:row>62</xdr:row>
      <xdr:rowOff>50292</xdr:rowOff>
    </xdr:to>
    <xdr:cxnSp macro="">
      <xdr:nvCxnSpPr>
        <xdr:cNvPr id="703" name="直線コネクタ 702"/>
        <xdr:cNvCxnSpPr/>
      </xdr:nvCxnSpPr>
      <xdr:spPr>
        <a:xfrm flipV="1">
          <a:off x="21323300" y="10672191"/>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117221</xdr:rowOff>
    </xdr:from>
    <xdr:to>
      <xdr:col>107</xdr:col>
      <xdr:colOff>101600</xdr:colOff>
      <xdr:row>62</xdr:row>
      <xdr:rowOff>47371</xdr:rowOff>
    </xdr:to>
    <xdr:sp macro="" textlink="">
      <xdr:nvSpPr>
        <xdr:cNvPr id="704" name="楕円 703"/>
        <xdr:cNvSpPr/>
      </xdr:nvSpPr>
      <xdr:spPr>
        <a:xfrm>
          <a:off x="20383500" y="105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168021</xdr:rowOff>
    </xdr:from>
    <xdr:to>
      <xdr:col>111</xdr:col>
      <xdr:colOff>177800</xdr:colOff>
      <xdr:row>62</xdr:row>
      <xdr:rowOff>50292</xdr:rowOff>
    </xdr:to>
    <xdr:cxnSp macro="">
      <xdr:nvCxnSpPr>
        <xdr:cNvPr id="705" name="直線コネクタ 704"/>
        <xdr:cNvCxnSpPr/>
      </xdr:nvCxnSpPr>
      <xdr:spPr>
        <a:xfrm>
          <a:off x="20434300" y="10626471"/>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99695</xdr:rowOff>
    </xdr:from>
    <xdr:to>
      <xdr:col>102</xdr:col>
      <xdr:colOff>165100</xdr:colOff>
      <xdr:row>62</xdr:row>
      <xdr:rowOff>29845</xdr:rowOff>
    </xdr:to>
    <xdr:sp macro="" textlink="">
      <xdr:nvSpPr>
        <xdr:cNvPr id="706" name="楕円 705"/>
        <xdr:cNvSpPr/>
      </xdr:nvSpPr>
      <xdr:spPr>
        <a:xfrm>
          <a:off x="19494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150495</xdr:rowOff>
    </xdr:from>
    <xdr:to>
      <xdr:col>107</xdr:col>
      <xdr:colOff>50800</xdr:colOff>
      <xdr:row>61</xdr:row>
      <xdr:rowOff>168021</xdr:rowOff>
    </xdr:to>
    <xdr:cxnSp macro="">
      <xdr:nvCxnSpPr>
        <xdr:cNvPr id="707" name="直線コネクタ 706"/>
        <xdr:cNvCxnSpPr/>
      </xdr:nvCxnSpPr>
      <xdr:spPr>
        <a:xfrm>
          <a:off x="19545300" y="10608945"/>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153988</xdr:rowOff>
    </xdr:from>
    <xdr:to>
      <xdr:col>98</xdr:col>
      <xdr:colOff>38100</xdr:colOff>
      <xdr:row>62</xdr:row>
      <xdr:rowOff>84138</xdr:rowOff>
    </xdr:to>
    <xdr:sp macro="" textlink="">
      <xdr:nvSpPr>
        <xdr:cNvPr id="708" name="楕円 707"/>
        <xdr:cNvSpPr/>
      </xdr:nvSpPr>
      <xdr:spPr>
        <a:xfrm>
          <a:off x="18605500" y="1061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150495</xdr:rowOff>
    </xdr:from>
    <xdr:to>
      <xdr:col>102</xdr:col>
      <xdr:colOff>114300</xdr:colOff>
      <xdr:row>62</xdr:row>
      <xdr:rowOff>33338</xdr:rowOff>
    </xdr:to>
    <xdr:cxnSp macro="">
      <xdr:nvCxnSpPr>
        <xdr:cNvPr id="709" name="直線コネクタ 708"/>
        <xdr:cNvCxnSpPr/>
      </xdr:nvCxnSpPr>
      <xdr:spPr>
        <a:xfrm flipV="1">
          <a:off x="18656300" y="1060894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45800</xdr:rowOff>
    </xdr:from>
    <xdr:ext cx="469744" cy="259045"/>
    <xdr:sp macro="" textlink="">
      <xdr:nvSpPr>
        <xdr:cNvPr id="710" name="n_1aveValue【学校施設】&#10;一人当たり面積"/>
        <xdr:cNvSpPr txBox="1"/>
      </xdr:nvSpPr>
      <xdr:spPr>
        <a:xfrm>
          <a:off x="21075727" y="10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46372</xdr:rowOff>
    </xdr:from>
    <xdr:ext cx="469744" cy="259045"/>
    <xdr:sp macro="" textlink="">
      <xdr:nvSpPr>
        <xdr:cNvPr id="711" name="n_2aveValue【学校施設】&#10;一人当たり面積"/>
        <xdr:cNvSpPr txBox="1"/>
      </xdr:nvSpPr>
      <xdr:spPr>
        <a:xfrm>
          <a:off x="20199427"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43133</xdr:rowOff>
    </xdr:from>
    <xdr:ext cx="469744" cy="259045"/>
    <xdr:sp macro="" textlink="">
      <xdr:nvSpPr>
        <xdr:cNvPr id="712" name="n_3aveValue【学校施設】&#10;一人当たり面積"/>
        <xdr:cNvSpPr txBox="1"/>
      </xdr:nvSpPr>
      <xdr:spPr>
        <a:xfrm>
          <a:off x="19310427" y="1033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45610</xdr:rowOff>
    </xdr:from>
    <xdr:ext cx="469744" cy="259045"/>
    <xdr:sp macro="" textlink="">
      <xdr:nvSpPr>
        <xdr:cNvPr id="713" name="n_4aveValue【学校施設】&#10;一人当たり面積"/>
        <xdr:cNvSpPr txBox="1"/>
      </xdr:nvSpPr>
      <xdr:spPr>
        <a:xfrm>
          <a:off x="18421427" y="1033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92219</xdr:rowOff>
    </xdr:from>
    <xdr:ext cx="469744" cy="259045"/>
    <xdr:sp macro="" textlink="">
      <xdr:nvSpPr>
        <xdr:cNvPr id="714" name="n_1mainValue【学校施設】&#10;一人当たり面積"/>
        <xdr:cNvSpPr txBox="1"/>
      </xdr:nvSpPr>
      <xdr:spPr>
        <a:xfrm>
          <a:off x="210757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38498</xdr:rowOff>
    </xdr:from>
    <xdr:ext cx="469744" cy="259045"/>
    <xdr:sp macro="" textlink="">
      <xdr:nvSpPr>
        <xdr:cNvPr id="715" name="n_2mainValue【学校施設】&#10;一人当たり面積"/>
        <xdr:cNvSpPr txBox="1"/>
      </xdr:nvSpPr>
      <xdr:spPr>
        <a:xfrm>
          <a:off x="20199427" y="1066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20972</xdr:rowOff>
    </xdr:from>
    <xdr:ext cx="469744" cy="259045"/>
    <xdr:sp macro="" textlink="">
      <xdr:nvSpPr>
        <xdr:cNvPr id="716" name="n_3mainValue【学校施設】&#10;一人当たり面積"/>
        <xdr:cNvSpPr txBox="1"/>
      </xdr:nvSpPr>
      <xdr:spPr>
        <a:xfrm>
          <a:off x="19310427"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75265</xdr:rowOff>
    </xdr:from>
    <xdr:ext cx="469744" cy="259045"/>
    <xdr:sp macro="" textlink="">
      <xdr:nvSpPr>
        <xdr:cNvPr id="717" name="n_4mainValue【学校施設】&#10;一人当たり面積"/>
        <xdr:cNvSpPr txBox="1"/>
      </xdr:nvSpPr>
      <xdr:spPr>
        <a:xfrm>
          <a:off x="18421427" y="1070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86</xdr:row>
      <xdr:rowOff>168729</xdr:rowOff>
    </xdr:to>
    <xdr:cxnSp macro="">
      <xdr:nvCxnSpPr>
        <xdr:cNvPr id="743" name="直線コネクタ 742"/>
        <xdr:cNvCxnSpPr/>
      </xdr:nvCxnSpPr>
      <xdr:spPr>
        <a:xfrm flipV="1">
          <a:off x="16318864"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46" name="【児童館】&#10;有形固定資産減価償却率最大値テキスト"/>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47" name="直線コネクタ 746"/>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748" name="【児童館】&#10;有形固定資産減価償却率平均値テキスト"/>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49" name="フローチャート: 判断 748"/>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0" name="フローチャート: 判断 749"/>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751" name="フローチャート: 判断 750"/>
        <xdr:cNvSpPr/>
      </xdr:nvSpPr>
      <xdr:spPr>
        <a:xfrm>
          <a:off x="14541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21589</xdr:rowOff>
    </xdr:from>
    <xdr:to>
      <xdr:col>72</xdr:col>
      <xdr:colOff>38100</xdr:colOff>
      <xdr:row>83</xdr:row>
      <xdr:rowOff>123189</xdr:rowOff>
    </xdr:to>
    <xdr:sp macro="" textlink="">
      <xdr:nvSpPr>
        <xdr:cNvPr id="752" name="フローチャート: 判断 751"/>
        <xdr:cNvSpPr/>
      </xdr:nvSpPr>
      <xdr:spPr>
        <a:xfrm>
          <a:off x="1365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19957</xdr:rowOff>
    </xdr:from>
    <xdr:to>
      <xdr:col>67</xdr:col>
      <xdr:colOff>101600</xdr:colOff>
      <xdr:row>83</xdr:row>
      <xdr:rowOff>121557</xdr:rowOff>
    </xdr:to>
    <xdr:sp macro="" textlink="">
      <xdr:nvSpPr>
        <xdr:cNvPr id="753" name="フローチャート: 判断 752"/>
        <xdr:cNvSpPr/>
      </xdr:nvSpPr>
      <xdr:spPr>
        <a:xfrm>
          <a:off x="12763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44450</xdr:rowOff>
    </xdr:from>
    <xdr:to>
      <xdr:col>85</xdr:col>
      <xdr:colOff>177800</xdr:colOff>
      <xdr:row>83</xdr:row>
      <xdr:rowOff>146050</xdr:rowOff>
    </xdr:to>
    <xdr:sp macro="" textlink="">
      <xdr:nvSpPr>
        <xdr:cNvPr id="759" name="楕円 758"/>
        <xdr:cNvSpPr/>
      </xdr:nvSpPr>
      <xdr:spPr>
        <a:xfrm>
          <a:off x="16268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22877</xdr:rowOff>
    </xdr:from>
    <xdr:ext cx="405111" cy="259045"/>
    <xdr:sp macro="" textlink="">
      <xdr:nvSpPr>
        <xdr:cNvPr id="760" name="【児童館】&#10;有形固定資産減価償却率該当値テキスト"/>
        <xdr:cNvSpPr txBox="1"/>
      </xdr:nvSpPr>
      <xdr:spPr>
        <a:xfrm>
          <a:off x="16357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11793</xdr:rowOff>
    </xdr:from>
    <xdr:to>
      <xdr:col>81</xdr:col>
      <xdr:colOff>101600</xdr:colOff>
      <xdr:row>83</xdr:row>
      <xdr:rowOff>113393</xdr:rowOff>
    </xdr:to>
    <xdr:sp macro="" textlink="">
      <xdr:nvSpPr>
        <xdr:cNvPr id="761" name="楕円 760"/>
        <xdr:cNvSpPr/>
      </xdr:nvSpPr>
      <xdr:spPr>
        <a:xfrm>
          <a:off x="15430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62593</xdr:rowOff>
    </xdr:from>
    <xdr:to>
      <xdr:col>85</xdr:col>
      <xdr:colOff>127000</xdr:colOff>
      <xdr:row>83</xdr:row>
      <xdr:rowOff>95250</xdr:rowOff>
    </xdr:to>
    <xdr:cxnSp macro="">
      <xdr:nvCxnSpPr>
        <xdr:cNvPr id="762" name="直線コネクタ 761"/>
        <xdr:cNvCxnSpPr/>
      </xdr:nvCxnSpPr>
      <xdr:spPr>
        <a:xfrm>
          <a:off x="15481300" y="14292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150586</xdr:rowOff>
    </xdr:from>
    <xdr:to>
      <xdr:col>76</xdr:col>
      <xdr:colOff>165100</xdr:colOff>
      <xdr:row>83</xdr:row>
      <xdr:rowOff>80736</xdr:rowOff>
    </xdr:to>
    <xdr:sp macro="" textlink="">
      <xdr:nvSpPr>
        <xdr:cNvPr id="763" name="楕円 762"/>
        <xdr:cNvSpPr/>
      </xdr:nvSpPr>
      <xdr:spPr>
        <a:xfrm>
          <a:off x="14541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29936</xdr:rowOff>
    </xdr:from>
    <xdr:to>
      <xdr:col>81</xdr:col>
      <xdr:colOff>50800</xdr:colOff>
      <xdr:row>83</xdr:row>
      <xdr:rowOff>62593</xdr:rowOff>
    </xdr:to>
    <xdr:cxnSp macro="">
      <xdr:nvCxnSpPr>
        <xdr:cNvPr id="764" name="直線コネクタ 763"/>
        <xdr:cNvCxnSpPr/>
      </xdr:nvCxnSpPr>
      <xdr:spPr>
        <a:xfrm>
          <a:off x="14592300" y="142602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117929</xdr:rowOff>
    </xdr:from>
    <xdr:to>
      <xdr:col>72</xdr:col>
      <xdr:colOff>38100</xdr:colOff>
      <xdr:row>83</xdr:row>
      <xdr:rowOff>48079</xdr:rowOff>
    </xdr:to>
    <xdr:sp macro="" textlink="">
      <xdr:nvSpPr>
        <xdr:cNvPr id="765" name="楕円 764"/>
        <xdr:cNvSpPr/>
      </xdr:nvSpPr>
      <xdr:spPr>
        <a:xfrm>
          <a:off x="13652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168729</xdr:rowOff>
    </xdr:from>
    <xdr:to>
      <xdr:col>76</xdr:col>
      <xdr:colOff>114300</xdr:colOff>
      <xdr:row>83</xdr:row>
      <xdr:rowOff>29936</xdr:rowOff>
    </xdr:to>
    <xdr:cxnSp macro="">
      <xdr:nvCxnSpPr>
        <xdr:cNvPr id="766" name="直線コネクタ 765"/>
        <xdr:cNvCxnSpPr/>
      </xdr:nvCxnSpPr>
      <xdr:spPr>
        <a:xfrm>
          <a:off x="13703300" y="14227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85271</xdr:rowOff>
    </xdr:from>
    <xdr:to>
      <xdr:col>67</xdr:col>
      <xdr:colOff>101600</xdr:colOff>
      <xdr:row>83</xdr:row>
      <xdr:rowOff>15421</xdr:rowOff>
    </xdr:to>
    <xdr:sp macro="" textlink="">
      <xdr:nvSpPr>
        <xdr:cNvPr id="767" name="楕円 766"/>
        <xdr:cNvSpPr/>
      </xdr:nvSpPr>
      <xdr:spPr>
        <a:xfrm>
          <a:off x="12763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136071</xdr:rowOff>
    </xdr:from>
    <xdr:to>
      <xdr:col>71</xdr:col>
      <xdr:colOff>177800</xdr:colOff>
      <xdr:row>82</xdr:row>
      <xdr:rowOff>168729</xdr:rowOff>
    </xdr:to>
    <xdr:cxnSp macro="">
      <xdr:nvCxnSpPr>
        <xdr:cNvPr id="768" name="直線コネクタ 767"/>
        <xdr:cNvCxnSpPr/>
      </xdr:nvCxnSpPr>
      <xdr:spPr>
        <a:xfrm>
          <a:off x="12814300" y="1419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769" name="n_1aveValue【児童館】&#10;有形固定資産減価償却率"/>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79301</xdr:rowOff>
    </xdr:from>
    <xdr:ext cx="405111" cy="259045"/>
    <xdr:sp macro="" textlink="">
      <xdr:nvSpPr>
        <xdr:cNvPr id="770" name="n_2aveValue【児童館】&#10;有形固定資産減価償却率"/>
        <xdr:cNvSpPr txBox="1"/>
      </xdr:nvSpPr>
      <xdr:spPr>
        <a:xfrm>
          <a:off x="14389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114316</xdr:rowOff>
    </xdr:from>
    <xdr:ext cx="405111" cy="259045"/>
    <xdr:sp macro="" textlink="">
      <xdr:nvSpPr>
        <xdr:cNvPr id="771" name="n_3aveValue【児童館】&#10;有形固定資産減価償却率"/>
        <xdr:cNvSpPr txBox="1"/>
      </xdr:nvSpPr>
      <xdr:spPr>
        <a:xfrm>
          <a:off x="13500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112684</xdr:rowOff>
    </xdr:from>
    <xdr:ext cx="405111" cy="259045"/>
    <xdr:sp macro="" textlink="">
      <xdr:nvSpPr>
        <xdr:cNvPr id="772" name="n_4aveValue【児童館】&#10;有形固定資産減価償却率"/>
        <xdr:cNvSpPr txBox="1"/>
      </xdr:nvSpPr>
      <xdr:spPr>
        <a:xfrm>
          <a:off x="126117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104520</xdr:rowOff>
    </xdr:from>
    <xdr:ext cx="405111" cy="259045"/>
    <xdr:sp macro="" textlink="">
      <xdr:nvSpPr>
        <xdr:cNvPr id="773" name="n_1mainValue【児童館】&#10;有形固定資産減価償却率"/>
        <xdr:cNvSpPr txBox="1"/>
      </xdr:nvSpPr>
      <xdr:spPr>
        <a:xfrm>
          <a:off x="152660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71863</xdr:rowOff>
    </xdr:from>
    <xdr:ext cx="405111" cy="259045"/>
    <xdr:sp macro="" textlink="">
      <xdr:nvSpPr>
        <xdr:cNvPr id="774" name="n_2mainValue【児童館】&#10;有形固定資産減価償却率"/>
        <xdr:cNvSpPr txBox="1"/>
      </xdr:nvSpPr>
      <xdr:spPr>
        <a:xfrm>
          <a:off x="14389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775" name="n_3mainValue【児童館】&#10;有形固定資産減価償却率"/>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31948</xdr:rowOff>
    </xdr:from>
    <xdr:ext cx="405111" cy="259045"/>
    <xdr:sp macro="" textlink="">
      <xdr:nvSpPr>
        <xdr:cNvPr id="776" name="n_4mainValue【児童館】&#10;有形固定資産減価償却率"/>
        <xdr:cNvSpPr txBox="1"/>
      </xdr:nvSpPr>
      <xdr:spPr>
        <a:xfrm>
          <a:off x="12611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86</xdr:row>
      <xdr:rowOff>99061</xdr:rowOff>
    </xdr:to>
    <xdr:cxnSp macro="">
      <xdr:nvCxnSpPr>
        <xdr:cNvPr id="800" name="直線コネクタ 799"/>
        <xdr:cNvCxnSpPr/>
      </xdr:nvCxnSpPr>
      <xdr:spPr>
        <a:xfrm flipV="1">
          <a:off x="22160864" y="135178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01" name="【児童館】&#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02" name="直線コネクタ 801"/>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803" name="【児童館】&#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804" name="直線コネクタ 803"/>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805" name="【児童館】&#10;一人当たり面積平均値テキスト"/>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806" name="フローチャート: 判断 805"/>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07" name="フローチャート: 判断 806"/>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808" name="フローチャート: 判断 807"/>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59689</xdr:rowOff>
    </xdr:from>
    <xdr:to>
      <xdr:col>102</xdr:col>
      <xdr:colOff>165100</xdr:colOff>
      <xdr:row>85</xdr:row>
      <xdr:rowOff>161289</xdr:rowOff>
    </xdr:to>
    <xdr:sp macro="" textlink="">
      <xdr:nvSpPr>
        <xdr:cNvPr id="809" name="フローチャート: 判断 808"/>
        <xdr:cNvSpPr/>
      </xdr:nvSpPr>
      <xdr:spPr>
        <a:xfrm>
          <a:off x="19494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10" name="フローチャート: 判断 809"/>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10161</xdr:rowOff>
    </xdr:from>
    <xdr:to>
      <xdr:col>116</xdr:col>
      <xdr:colOff>114300</xdr:colOff>
      <xdr:row>86</xdr:row>
      <xdr:rowOff>111761</xdr:rowOff>
    </xdr:to>
    <xdr:sp macro="" textlink="">
      <xdr:nvSpPr>
        <xdr:cNvPr id="816" name="楕円 815"/>
        <xdr:cNvSpPr/>
      </xdr:nvSpPr>
      <xdr:spPr>
        <a:xfrm>
          <a:off x="22110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96538</xdr:rowOff>
    </xdr:from>
    <xdr:ext cx="469744" cy="259045"/>
    <xdr:sp macro="" textlink="">
      <xdr:nvSpPr>
        <xdr:cNvPr id="817" name="【児童館】&#10;一人当たり面積該当値テキスト"/>
        <xdr:cNvSpPr txBox="1"/>
      </xdr:nvSpPr>
      <xdr:spPr>
        <a:xfrm>
          <a:off x="22199600"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10161</xdr:rowOff>
    </xdr:from>
    <xdr:to>
      <xdr:col>112</xdr:col>
      <xdr:colOff>38100</xdr:colOff>
      <xdr:row>86</xdr:row>
      <xdr:rowOff>111761</xdr:rowOff>
    </xdr:to>
    <xdr:sp macro="" textlink="">
      <xdr:nvSpPr>
        <xdr:cNvPr id="818" name="楕円 817"/>
        <xdr:cNvSpPr/>
      </xdr:nvSpPr>
      <xdr:spPr>
        <a:xfrm>
          <a:off x="21272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60961</xdr:rowOff>
    </xdr:from>
    <xdr:to>
      <xdr:col>116</xdr:col>
      <xdr:colOff>63500</xdr:colOff>
      <xdr:row>86</xdr:row>
      <xdr:rowOff>60961</xdr:rowOff>
    </xdr:to>
    <xdr:cxnSp macro="">
      <xdr:nvCxnSpPr>
        <xdr:cNvPr id="819" name="直線コネクタ 818"/>
        <xdr:cNvCxnSpPr/>
      </xdr:nvCxnSpPr>
      <xdr:spPr>
        <a:xfrm>
          <a:off x="21323300" y="1480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10161</xdr:rowOff>
    </xdr:from>
    <xdr:to>
      <xdr:col>107</xdr:col>
      <xdr:colOff>101600</xdr:colOff>
      <xdr:row>86</xdr:row>
      <xdr:rowOff>111761</xdr:rowOff>
    </xdr:to>
    <xdr:sp macro="" textlink="">
      <xdr:nvSpPr>
        <xdr:cNvPr id="820" name="楕円 819"/>
        <xdr:cNvSpPr/>
      </xdr:nvSpPr>
      <xdr:spPr>
        <a:xfrm>
          <a:off x="20383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60961</xdr:rowOff>
    </xdr:from>
    <xdr:to>
      <xdr:col>111</xdr:col>
      <xdr:colOff>177800</xdr:colOff>
      <xdr:row>86</xdr:row>
      <xdr:rowOff>60961</xdr:rowOff>
    </xdr:to>
    <xdr:cxnSp macro="">
      <xdr:nvCxnSpPr>
        <xdr:cNvPr id="821" name="直線コネクタ 820"/>
        <xdr:cNvCxnSpPr/>
      </xdr:nvCxnSpPr>
      <xdr:spPr>
        <a:xfrm>
          <a:off x="20434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10161</xdr:rowOff>
    </xdr:from>
    <xdr:to>
      <xdr:col>102</xdr:col>
      <xdr:colOff>165100</xdr:colOff>
      <xdr:row>86</xdr:row>
      <xdr:rowOff>111761</xdr:rowOff>
    </xdr:to>
    <xdr:sp macro="" textlink="">
      <xdr:nvSpPr>
        <xdr:cNvPr id="822" name="楕円 821"/>
        <xdr:cNvSpPr/>
      </xdr:nvSpPr>
      <xdr:spPr>
        <a:xfrm>
          <a:off x="19494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60961</xdr:rowOff>
    </xdr:from>
    <xdr:to>
      <xdr:col>107</xdr:col>
      <xdr:colOff>50800</xdr:colOff>
      <xdr:row>86</xdr:row>
      <xdr:rowOff>60961</xdr:rowOff>
    </xdr:to>
    <xdr:cxnSp macro="">
      <xdr:nvCxnSpPr>
        <xdr:cNvPr id="823" name="直線コネクタ 822"/>
        <xdr:cNvCxnSpPr/>
      </xdr:nvCxnSpPr>
      <xdr:spPr>
        <a:xfrm>
          <a:off x="19545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10161</xdr:rowOff>
    </xdr:from>
    <xdr:to>
      <xdr:col>98</xdr:col>
      <xdr:colOff>38100</xdr:colOff>
      <xdr:row>86</xdr:row>
      <xdr:rowOff>111761</xdr:rowOff>
    </xdr:to>
    <xdr:sp macro="" textlink="">
      <xdr:nvSpPr>
        <xdr:cNvPr id="824" name="楕円 823"/>
        <xdr:cNvSpPr/>
      </xdr:nvSpPr>
      <xdr:spPr>
        <a:xfrm>
          <a:off x="18605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60961</xdr:rowOff>
    </xdr:from>
    <xdr:to>
      <xdr:col>102</xdr:col>
      <xdr:colOff>114300</xdr:colOff>
      <xdr:row>86</xdr:row>
      <xdr:rowOff>60961</xdr:rowOff>
    </xdr:to>
    <xdr:cxnSp macro="">
      <xdr:nvCxnSpPr>
        <xdr:cNvPr id="825" name="直線コネクタ 824"/>
        <xdr:cNvCxnSpPr/>
      </xdr:nvCxnSpPr>
      <xdr:spPr>
        <a:xfrm>
          <a:off x="18656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826" name="n_1aveValue【児童館】&#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827" name="n_2aveValue【児童館】&#10;一人当たり面積"/>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6366</xdr:rowOff>
    </xdr:from>
    <xdr:ext cx="469744" cy="259045"/>
    <xdr:sp macro="" textlink="">
      <xdr:nvSpPr>
        <xdr:cNvPr id="828" name="n_3aveValue【児童館】&#10;一人当たり面積"/>
        <xdr:cNvSpPr txBox="1"/>
      </xdr:nvSpPr>
      <xdr:spPr>
        <a:xfrm>
          <a:off x="19310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829" name="n_4aveValue【児童館】&#10;一人当たり面積"/>
        <xdr:cNvSpPr txBox="1"/>
      </xdr:nvSpPr>
      <xdr:spPr>
        <a:xfrm>
          <a:off x="18421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102888</xdr:rowOff>
    </xdr:from>
    <xdr:ext cx="469744" cy="259045"/>
    <xdr:sp macro="" textlink="">
      <xdr:nvSpPr>
        <xdr:cNvPr id="830" name="n_1mainValue【児童館】&#10;一人当たり面積"/>
        <xdr:cNvSpPr txBox="1"/>
      </xdr:nvSpPr>
      <xdr:spPr>
        <a:xfrm>
          <a:off x="21075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831" name="n_2mainValue【児童館】&#10;一人当たり面積"/>
        <xdr:cNvSpPr txBox="1"/>
      </xdr:nvSpPr>
      <xdr:spPr>
        <a:xfrm>
          <a:off x="20199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102888</xdr:rowOff>
    </xdr:from>
    <xdr:ext cx="469744" cy="259045"/>
    <xdr:sp macro="" textlink="">
      <xdr:nvSpPr>
        <xdr:cNvPr id="832" name="n_3mainValue【児童館】&#10;一人当たり面積"/>
        <xdr:cNvSpPr txBox="1"/>
      </xdr:nvSpPr>
      <xdr:spPr>
        <a:xfrm>
          <a:off x="19310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102888</xdr:rowOff>
    </xdr:from>
    <xdr:ext cx="469744" cy="259045"/>
    <xdr:sp macro="" textlink="">
      <xdr:nvSpPr>
        <xdr:cNvPr id="833" name="n_4mainValue【児童館】&#10;一人当たり面積"/>
        <xdr:cNvSpPr txBox="1"/>
      </xdr:nvSpPr>
      <xdr:spPr>
        <a:xfrm>
          <a:off x="18421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6" name="テキスト ボックス 8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4" name="テキスト ボックス 8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6" name="テキスト ボックス 8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152400</xdr:rowOff>
    </xdr:to>
    <xdr:cxnSp macro="">
      <xdr:nvCxnSpPr>
        <xdr:cNvPr id="858" name="直線コネクタ 857"/>
        <xdr:cNvCxnSpPr/>
      </xdr:nvCxnSpPr>
      <xdr:spPr>
        <a:xfrm flipV="1">
          <a:off x="16318864" y="1716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0" name="直線コネクタ 85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861" name="【公民館】&#10;有形固定資産減価償却率最大値テキスト"/>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2" name="直線コネクタ 861"/>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102888</xdr:rowOff>
    </xdr:from>
    <xdr:ext cx="405111" cy="259045"/>
    <xdr:sp macro="" textlink="">
      <xdr:nvSpPr>
        <xdr:cNvPr id="863" name="【公民館】&#10;有形固定資産減価償却率平均値テキスト"/>
        <xdr:cNvSpPr txBox="1"/>
      </xdr:nvSpPr>
      <xdr:spPr>
        <a:xfrm>
          <a:off x="16357600" y="1793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124461</xdr:rowOff>
    </xdr:from>
    <xdr:to>
      <xdr:col>85</xdr:col>
      <xdr:colOff>177800</xdr:colOff>
      <xdr:row>105</xdr:row>
      <xdr:rowOff>54611</xdr:rowOff>
    </xdr:to>
    <xdr:sp macro="" textlink="">
      <xdr:nvSpPr>
        <xdr:cNvPr id="864" name="フローチャート: 判断 863"/>
        <xdr:cNvSpPr/>
      </xdr:nvSpPr>
      <xdr:spPr>
        <a:xfrm>
          <a:off x="16268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109220</xdr:rowOff>
    </xdr:from>
    <xdr:to>
      <xdr:col>81</xdr:col>
      <xdr:colOff>101600</xdr:colOff>
      <xdr:row>105</xdr:row>
      <xdr:rowOff>39370</xdr:rowOff>
    </xdr:to>
    <xdr:sp macro="" textlink="">
      <xdr:nvSpPr>
        <xdr:cNvPr id="865" name="フローチャート: 判断 864"/>
        <xdr:cNvSpPr/>
      </xdr:nvSpPr>
      <xdr:spPr>
        <a:xfrm>
          <a:off x="1543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866" name="フローチャート: 判断 865"/>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52070</xdr:rowOff>
    </xdr:from>
    <xdr:to>
      <xdr:col>72</xdr:col>
      <xdr:colOff>38100</xdr:colOff>
      <xdr:row>104</xdr:row>
      <xdr:rowOff>153670</xdr:rowOff>
    </xdr:to>
    <xdr:sp macro="" textlink="">
      <xdr:nvSpPr>
        <xdr:cNvPr id="867" name="フローチャート: 判断 866"/>
        <xdr:cNvSpPr/>
      </xdr:nvSpPr>
      <xdr:spPr>
        <a:xfrm>
          <a:off x="13652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65405</xdr:rowOff>
    </xdr:from>
    <xdr:to>
      <xdr:col>67</xdr:col>
      <xdr:colOff>101600</xdr:colOff>
      <xdr:row>104</xdr:row>
      <xdr:rowOff>167005</xdr:rowOff>
    </xdr:to>
    <xdr:sp macro="" textlink="">
      <xdr:nvSpPr>
        <xdr:cNvPr id="868" name="フローチャート: 判断 867"/>
        <xdr:cNvSpPr/>
      </xdr:nvSpPr>
      <xdr:spPr>
        <a:xfrm>
          <a:off x="12763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874" name="楕円 873"/>
        <xdr:cNvSpPr/>
      </xdr:nvSpPr>
      <xdr:spPr>
        <a:xfrm>
          <a:off x="16268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2557</xdr:rowOff>
    </xdr:from>
    <xdr:ext cx="405111" cy="259045"/>
    <xdr:sp macro="" textlink="">
      <xdr:nvSpPr>
        <xdr:cNvPr id="875" name="【公民館】&#10;有形固定資産減価償却率該当値テキスト"/>
        <xdr:cNvSpPr txBox="1"/>
      </xdr:nvSpPr>
      <xdr:spPr>
        <a:xfrm>
          <a:off x="16357600"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109220</xdr:rowOff>
    </xdr:from>
    <xdr:to>
      <xdr:col>81</xdr:col>
      <xdr:colOff>101600</xdr:colOff>
      <xdr:row>104</xdr:row>
      <xdr:rowOff>39370</xdr:rowOff>
    </xdr:to>
    <xdr:sp macro="" textlink="">
      <xdr:nvSpPr>
        <xdr:cNvPr id="876" name="楕円 875"/>
        <xdr:cNvSpPr/>
      </xdr:nvSpPr>
      <xdr:spPr>
        <a:xfrm>
          <a:off x="15430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160020</xdr:rowOff>
    </xdr:from>
    <xdr:to>
      <xdr:col>85</xdr:col>
      <xdr:colOff>127000</xdr:colOff>
      <xdr:row>104</xdr:row>
      <xdr:rowOff>30480</xdr:rowOff>
    </xdr:to>
    <xdr:cxnSp macro="">
      <xdr:nvCxnSpPr>
        <xdr:cNvPr id="877" name="直線コネクタ 876"/>
        <xdr:cNvCxnSpPr/>
      </xdr:nvCxnSpPr>
      <xdr:spPr>
        <a:xfrm>
          <a:off x="15481300" y="178193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164464</xdr:rowOff>
    </xdr:from>
    <xdr:to>
      <xdr:col>76</xdr:col>
      <xdr:colOff>165100</xdr:colOff>
      <xdr:row>105</xdr:row>
      <xdr:rowOff>94614</xdr:rowOff>
    </xdr:to>
    <xdr:sp macro="" textlink="">
      <xdr:nvSpPr>
        <xdr:cNvPr id="878" name="楕円 877"/>
        <xdr:cNvSpPr/>
      </xdr:nvSpPr>
      <xdr:spPr>
        <a:xfrm>
          <a:off x="14541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160020</xdr:rowOff>
    </xdr:from>
    <xdr:to>
      <xdr:col>81</xdr:col>
      <xdr:colOff>50800</xdr:colOff>
      <xdr:row>105</xdr:row>
      <xdr:rowOff>43814</xdr:rowOff>
    </xdr:to>
    <xdr:cxnSp macro="">
      <xdr:nvCxnSpPr>
        <xdr:cNvPr id="879" name="直線コネクタ 878"/>
        <xdr:cNvCxnSpPr/>
      </xdr:nvCxnSpPr>
      <xdr:spPr>
        <a:xfrm flipV="1">
          <a:off x="14592300" y="17819370"/>
          <a:ext cx="889000" cy="22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880" name="楕円 879"/>
        <xdr:cNvSpPr/>
      </xdr:nvSpPr>
      <xdr:spPr>
        <a:xfrm>
          <a:off x="13652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xdr:rowOff>
    </xdr:from>
    <xdr:to>
      <xdr:col>76</xdr:col>
      <xdr:colOff>114300</xdr:colOff>
      <xdr:row>105</xdr:row>
      <xdr:rowOff>43814</xdr:rowOff>
    </xdr:to>
    <xdr:cxnSp macro="">
      <xdr:nvCxnSpPr>
        <xdr:cNvPr id="881" name="直線コネクタ 880"/>
        <xdr:cNvCxnSpPr/>
      </xdr:nvCxnSpPr>
      <xdr:spPr>
        <a:xfrm>
          <a:off x="13703300" y="180098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103505</xdr:rowOff>
    </xdr:from>
    <xdr:to>
      <xdr:col>67</xdr:col>
      <xdr:colOff>101600</xdr:colOff>
      <xdr:row>105</xdr:row>
      <xdr:rowOff>33655</xdr:rowOff>
    </xdr:to>
    <xdr:sp macro="" textlink="">
      <xdr:nvSpPr>
        <xdr:cNvPr id="882" name="楕円 881"/>
        <xdr:cNvSpPr/>
      </xdr:nvSpPr>
      <xdr:spPr>
        <a:xfrm>
          <a:off x="12763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154305</xdr:rowOff>
    </xdr:from>
    <xdr:to>
      <xdr:col>71</xdr:col>
      <xdr:colOff>177800</xdr:colOff>
      <xdr:row>105</xdr:row>
      <xdr:rowOff>7620</xdr:rowOff>
    </xdr:to>
    <xdr:cxnSp macro="">
      <xdr:nvCxnSpPr>
        <xdr:cNvPr id="883" name="直線コネクタ 882"/>
        <xdr:cNvCxnSpPr/>
      </xdr:nvCxnSpPr>
      <xdr:spPr>
        <a:xfrm>
          <a:off x="12814300" y="179851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30497</xdr:rowOff>
    </xdr:from>
    <xdr:ext cx="405111" cy="259045"/>
    <xdr:sp macro="" textlink="">
      <xdr:nvSpPr>
        <xdr:cNvPr id="884" name="n_1aveValue【公民館】&#10;有形固定資産減価償却率"/>
        <xdr:cNvSpPr txBox="1"/>
      </xdr:nvSpPr>
      <xdr:spPr>
        <a:xfrm>
          <a:off x="152660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885" name="n_2aveValue【公民館】&#10;有形固定資産減価償却率"/>
        <xdr:cNvSpPr txBox="1"/>
      </xdr:nvSpPr>
      <xdr:spPr>
        <a:xfrm>
          <a:off x="14389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170197</xdr:rowOff>
    </xdr:from>
    <xdr:ext cx="405111" cy="259045"/>
    <xdr:sp macro="" textlink="">
      <xdr:nvSpPr>
        <xdr:cNvPr id="886" name="n_3aveValue【公民館】&#10;有形固定資産減価償却率"/>
        <xdr:cNvSpPr txBox="1"/>
      </xdr:nvSpPr>
      <xdr:spPr>
        <a:xfrm>
          <a:off x="135007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12082</xdr:rowOff>
    </xdr:from>
    <xdr:ext cx="405111" cy="259045"/>
    <xdr:sp macro="" textlink="">
      <xdr:nvSpPr>
        <xdr:cNvPr id="887" name="n_4aveValue【公民館】&#10;有形固定資産減価償却率"/>
        <xdr:cNvSpPr txBox="1"/>
      </xdr:nvSpPr>
      <xdr:spPr>
        <a:xfrm>
          <a:off x="12611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55897</xdr:rowOff>
    </xdr:from>
    <xdr:ext cx="405111" cy="259045"/>
    <xdr:sp macro="" textlink="">
      <xdr:nvSpPr>
        <xdr:cNvPr id="888" name="n_1mainValue【公民館】&#10;有形固定資産減価償却率"/>
        <xdr:cNvSpPr txBox="1"/>
      </xdr:nvSpPr>
      <xdr:spPr>
        <a:xfrm>
          <a:off x="152660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85741</xdr:rowOff>
    </xdr:from>
    <xdr:ext cx="405111" cy="259045"/>
    <xdr:sp macro="" textlink="">
      <xdr:nvSpPr>
        <xdr:cNvPr id="889" name="n_2mainValue【公民館】&#10;有形固定資産減価償却率"/>
        <xdr:cNvSpPr txBox="1"/>
      </xdr:nvSpPr>
      <xdr:spPr>
        <a:xfrm>
          <a:off x="14389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890" name="n_3mainValue【公民館】&#10;有形固定資産減価償却率"/>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24782</xdr:rowOff>
    </xdr:from>
    <xdr:ext cx="405111" cy="259045"/>
    <xdr:sp macro="" textlink="">
      <xdr:nvSpPr>
        <xdr:cNvPr id="891" name="n_4mainValue【公民館】&#10;有形固定資産減価償却率"/>
        <xdr:cNvSpPr txBox="1"/>
      </xdr:nvSpPr>
      <xdr:spPr>
        <a:xfrm>
          <a:off x="12611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125186</xdr:rowOff>
    </xdr:from>
    <xdr:to>
      <xdr:col>116</xdr:col>
      <xdr:colOff>62864</xdr:colOff>
      <xdr:row>109</xdr:row>
      <xdr:rowOff>20682</xdr:rowOff>
    </xdr:to>
    <xdr:cxnSp macro="">
      <xdr:nvCxnSpPr>
        <xdr:cNvPr id="917" name="直線コネクタ 916"/>
        <xdr:cNvCxnSpPr/>
      </xdr:nvCxnSpPr>
      <xdr:spPr>
        <a:xfrm flipV="1">
          <a:off x="22160864" y="172701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8"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9" name="直線コネクタ 918"/>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71863</xdr:rowOff>
    </xdr:from>
    <xdr:ext cx="469744" cy="259045"/>
    <xdr:sp macro="" textlink="">
      <xdr:nvSpPr>
        <xdr:cNvPr id="920" name="【公民館】&#10;一人当たり面積最大値テキスト"/>
        <xdr:cNvSpPr txBox="1"/>
      </xdr:nvSpPr>
      <xdr:spPr>
        <a:xfrm>
          <a:off x="22199600" y="1704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125186</xdr:rowOff>
    </xdr:from>
    <xdr:to>
      <xdr:col>116</xdr:col>
      <xdr:colOff>152400</xdr:colOff>
      <xdr:row>100</xdr:row>
      <xdr:rowOff>125186</xdr:rowOff>
    </xdr:to>
    <xdr:cxnSp macro="">
      <xdr:nvCxnSpPr>
        <xdr:cNvPr id="921" name="直線コネクタ 920"/>
        <xdr:cNvCxnSpPr/>
      </xdr:nvCxnSpPr>
      <xdr:spPr>
        <a:xfrm>
          <a:off x="22072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5822</xdr:rowOff>
    </xdr:from>
    <xdr:ext cx="469744" cy="259045"/>
    <xdr:sp macro="" textlink="">
      <xdr:nvSpPr>
        <xdr:cNvPr id="922" name="【公民館】&#10;一人当たり面積平均値テキスト"/>
        <xdr:cNvSpPr txBox="1"/>
      </xdr:nvSpPr>
      <xdr:spPr>
        <a:xfrm>
          <a:off x="22199600" y="18179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154395</xdr:rowOff>
    </xdr:from>
    <xdr:to>
      <xdr:col>116</xdr:col>
      <xdr:colOff>114300</xdr:colOff>
      <xdr:row>107</xdr:row>
      <xdr:rowOff>84545</xdr:rowOff>
    </xdr:to>
    <xdr:sp macro="" textlink="">
      <xdr:nvSpPr>
        <xdr:cNvPr id="923" name="フローチャート: 判断 922"/>
        <xdr:cNvSpPr/>
      </xdr:nvSpPr>
      <xdr:spPr>
        <a:xfrm>
          <a:off x="22110700" y="1832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924" name="フローチャート: 判断 923"/>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25" name="フローチャート: 判断 924"/>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105411</xdr:rowOff>
    </xdr:from>
    <xdr:to>
      <xdr:col>102</xdr:col>
      <xdr:colOff>165100</xdr:colOff>
      <xdr:row>107</xdr:row>
      <xdr:rowOff>35561</xdr:rowOff>
    </xdr:to>
    <xdr:sp macro="" textlink="">
      <xdr:nvSpPr>
        <xdr:cNvPr id="926" name="フローチャート: 判断 925"/>
        <xdr:cNvSpPr/>
      </xdr:nvSpPr>
      <xdr:spPr>
        <a:xfrm>
          <a:off x="194945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79284</xdr:rowOff>
    </xdr:from>
    <xdr:to>
      <xdr:col>98</xdr:col>
      <xdr:colOff>38100</xdr:colOff>
      <xdr:row>107</xdr:row>
      <xdr:rowOff>9434</xdr:rowOff>
    </xdr:to>
    <xdr:sp macro="" textlink="">
      <xdr:nvSpPr>
        <xdr:cNvPr id="927" name="フローチャート: 判断 926"/>
        <xdr:cNvSpPr/>
      </xdr:nvSpPr>
      <xdr:spPr>
        <a:xfrm>
          <a:off x="186055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80918</xdr:rowOff>
    </xdr:from>
    <xdr:to>
      <xdr:col>116</xdr:col>
      <xdr:colOff>114300</xdr:colOff>
      <xdr:row>108</xdr:row>
      <xdr:rowOff>11068</xdr:rowOff>
    </xdr:to>
    <xdr:sp macro="" textlink="">
      <xdr:nvSpPr>
        <xdr:cNvPr id="933" name="楕円 932"/>
        <xdr:cNvSpPr/>
      </xdr:nvSpPr>
      <xdr:spPr>
        <a:xfrm>
          <a:off x="221107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59345</xdr:rowOff>
    </xdr:from>
    <xdr:ext cx="469744" cy="259045"/>
    <xdr:sp macro="" textlink="">
      <xdr:nvSpPr>
        <xdr:cNvPr id="934" name="【公民館】&#10;一人当たり面積該当値テキスト"/>
        <xdr:cNvSpPr txBox="1"/>
      </xdr:nvSpPr>
      <xdr:spPr>
        <a:xfrm>
          <a:off x="22199600" y="184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85816</xdr:rowOff>
    </xdr:from>
    <xdr:to>
      <xdr:col>112</xdr:col>
      <xdr:colOff>38100</xdr:colOff>
      <xdr:row>108</xdr:row>
      <xdr:rowOff>15966</xdr:rowOff>
    </xdr:to>
    <xdr:sp macro="" textlink="">
      <xdr:nvSpPr>
        <xdr:cNvPr id="935" name="楕円 934"/>
        <xdr:cNvSpPr/>
      </xdr:nvSpPr>
      <xdr:spPr>
        <a:xfrm>
          <a:off x="21272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131718</xdr:rowOff>
    </xdr:from>
    <xdr:to>
      <xdr:col>116</xdr:col>
      <xdr:colOff>63500</xdr:colOff>
      <xdr:row>107</xdr:row>
      <xdr:rowOff>136616</xdr:rowOff>
    </xdr:to>
    <xdr:cxnSp macro="">
      <xdr:nvCxnSpPr>
        <xdr:cNvPr id="936" name="直線コネクタ 935"/>
        <xdr:cNvCxnSpPr/>
      </xdr:nvCxnSpPr>
      <xdr:spPr>
        <a:xfrm flipV="1">
          <a:off x="21323300" y="18476868"/>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90714</xdr:rowOff>
    </xdr:from>
    <xdr:to>
      <xdr:col>107</xdr:col>
      <xdr:colOff>101600</xdr:colOff>
      <xdr:row>108</xdr:row>
      <xdr:rowOff>20864</xdr:rowOff>
    </xdr:to>
    <xdr:sp macro="" textlink="">
      <xdr:nvSpPr>
        <xdr:cNvPr id="937" name="楕円 936"/>
        <xdr:cNvSpPr/>
      </xdr:nvSpPr>
      <xdr:spPr>
        <a:xfrm>
          <a:off x="20383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136616</xdr:rowOff>
    </xdr:from>
    <xdr:to>
      <xdr:col>111</xdr:col>
      <xdr:colOff>177800</xdr:colOff>
      <xdr:row>107</xdr:row>
      <xdr:rowOff>141514</xdr:rowOff>
    </xdr:to>
    <xdr:cxnSp macro="">
      <xdr:nvCxnSpPr>
        <xdr:cNvPr id="938" name="直線コネクタ 937"/>
        <xdr:cNvCxnSpPr/>
      </xdr:nvCxnSpPr>
      <xdr:spPr>
        <a:xfrm flipV="1">
          <a:off x="20434300" y="1848176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95613</xdr:rowOff>
    </xdr:from>
    <xdr:to>
      <xdr:col>102</xdr:col>
      <xdr:colOff>165100</xdr:colOff>
      <xdr:row>108</xdr:row>
      <xdr:rowOff>25763</xdr:rowOff>
    </xdr:to>
    <xdr:sp macro="" textlink="">
      <xdr:nvSpPr>
        <xdr:cNvPr id="939" name="楕円 938"/>
        <xdr:cNvSpPr/>
      </xdr:nvSpPr>
      <xdr:spPr>
        <a:xfrm>
          <a:off x="19494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141514</xdr:rowOff>
    </xdr:from>
    <xdr:to>
      <xdr:col>107</xdr:col>
      <xdr:colOff>50800</xdr:colOff>
      <xdr:row>107</xdr:row>
      <xdr:rowOff>146413</xdr:rowOff>
    </xdr:to>
    <xdr:cxnSp macro="">
      <xdr:nvCxnSpPr>
        <xdr:cNvPr id="940" name="直線コネクタ 939"/>
        <xdr:cNvCxnSpPr/>
      </xdr:nvCxnSpPr>
      <xdr:spPr>
        <a:xfrm flipV="1">
          <a:off x="19545300" y="1848666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100512</xdr:rowOff>
    </xdr:from>
    <xdr:to>
      <xdr:col>98</xdr:col>
      <xdr:colOff>38100</xdr:colOff>
      <xdr:row>108</xdr:row>
      <xdr:rowOff>30662</xdr:rowOff>
    </xdr:to>
    <xdr:sp macro="" textlink="">
      <xdr:nvSpPr>
        <xdr:cNvPr id="941" name="楕円 940"/>
        <xdr:cNvSpPr/>
      </xdr:nvSpPr>
      <xdr:spPr>
        <a:xfrm>
          <a:off x="18605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146413</xdr:rowOff>
    </xdr:from>
    <xdr:to>
      <xdr:col>102</xdr:col>
      <xdr:colOff>114300</xdr:colOff>
      <xdr:row>107</xdr:row>
      <xdr:rowOff>151312</xdr:rowOff>
    </xdr:to>
    <xdr:cxnSp macro="">
      <xdr:nvCxnSpPr>
        <xdr:cNvPr id="942" name="直線コネクタ 941"/>
        <xdr:cNvCxnSpPr/>
      </xdr:nvCxnSpPr>
      <xdr:spPr>
        <a:xfrm flipV="1">
          <a:off x="18656300" y="184915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943"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44" name="n_2aveValue【公民館】&#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52088</xdr:rowOff>
    </xdr:from>
    <xdr:ext cx="469744" cy="259045"/>
    <xdr:sp macro="" textlink="">
      <xdr:nvSpPr>
        <xdr:cNvPr id="945" name="n_3aveValue【公民館】&#10;一人当たり面積"/>
        <xdr:cNvSpPr txBox="1"/>
      </xdr:nvSpPr>
      <xdr:spPr>
        <a:xfrm>
          <a:off x="19310427" y="1805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25961</xdr:rowOff>
    </xdr:from>
    <xdr:ext cx="469744" cy="259045"/>
    <xdr:sp macro="" textlink="">
      <xdr:nvSpPr>
        <xdr:cNvPr id="946" name="n_4aveValue【公民館】&#10;一人当たり面積"/>
        <xdr:cNvSpPr txBox="1"/>
      </xdr:nvSpPr>
      <xdr:spPr>
        <a:xfrm>
          <a:off x="18421427" y="1802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7093</xdr:rowOff>
    </xdr:from>
    <xdr:ext cx="469744" cy="259045"/>
    <xdr:sp macro="" textlink="">
      <xdr:nvSpPr>
        <xdr:cNvPr id="947" name="n_1mainValue【公民館】&#10;一人当たり面積"/>
        <xdr:cNvSpPr txBox="1"/>
      </xdr:nvSpPr>
      <xdr:spPr>
        <a:xfrm>
          <a:off x="210757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11991</xdr:rowOff>
    </xdr:from>
    <xdr:ext cx="469744" cy="259045"/>
    <xdr:sp macro="" textlink="">
      <xdr:nvSpPr>
        <xdr:cNvPr id="948" name="n_2mainValue【公民館】&#10;一人当たり面積"/>
        <xdr:cNvSpPr txBox="1"/>
      </xdr:nvSpPr>
      <xdr:spPr>
        <a:xfrm>
          <a:off x="20199427" y="18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16890</xdr:rowOff>
    </xdr:from>
    <xdr:ext cx="469744" cy="259045"/>
    <xdr:sp macro="" textlink="">
      <xdr:nvSpPr>
        <xdr:cNvPr id="949" name="n_3mainValue【公民館】&#10;一人当たり面積"/>
        <xdr:cNvSpPr txBox="1"/>
      </xdr:nvSpPr>
      <xdr:spPr>
        <a:xfrm>
          <a:off x="19310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21789</xdr:rowOff>
    </xdr:from>
    <xdr:ext cx="469744" cy="259045"/>
    <xdr:sp macro="" textlink="">
      <xdr:nvSpPr>
        <xdr:cNvPr id="950" name="n_4mainValue【公民館】&#10;一人当たり面積"/>
        <xdr:cNvSpPr txBox="1"/>
      </xdr:nvSpPr>
      <xdr:spPr>
        <a:xfrm>
          <a:off x="18421427" y="1853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・類似団体と比較して、有形固定資産減価償却率が高くなっているのは、橋りょう・トンネル及び児童館である。</a:t>
          </a:r>
        </a:p>
        <a:p>
          <a:r>
            <a:rPr kumimoji="1" lang="ja-JP" altLang="en-US" sz="1300">
              <a:latin typeface="ＭＳ Ｐゴシック" panose="020B0600070205080204" pitchFamily="50" charset="-128"/>
              <a:ea typeface="ＭＳ Ｐゴシック" panose="020B0600070205080204" pitchFamily="50" charset="-128"/>
            </a:rPr>
            <a:t>　橋りょう・トンネルは、市道</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橋長寿命化計画に基づき、計画的な点検及び改修の実施により、適正な維持管理に努める。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児童館は、１施設のみであり、施設の老朽化が進んでおり、解体等を含めて今後の管理方法について検討する。</a:t>
          </a:r>
        </a:p>
        <a:p>
          <a:r>
            <a:rPr kumimoji="1" lang="ja-JP" altLang="en-US" sz="1300">
              <a:latin typeface="ＭＳ Ｐゴシック" panose="020B0600070205080204" pitchFamily="50" charset="-128"/>
              <a:ea typeface="ＭＳ Ｐゴシック" panose="020B0600070205080204" pitchFamily="50" charset="-128"/>
            </a:rPr>
            <a:t>　その他の施設も、公共施設総合管理計画及び個別施設計画に基づき、引き続き適正な維持管理に努める。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27,900
27,570
152.86
20,298,349
18,717,339
1,359,149
10,807,778
18,435,711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43378</xdr:rowOff>
    </xdr:from>
    <xdr:ext cx="405111" cy="259045"/>
    <xdr:sp macro="" textlink="">
      <xdr:nvSpPr>
        <xdr:cNvPr id="63" name="【図書館】&#10;有形固定資産減価償却率平均値テキスト"/>
        <xdr:cNvSpPr txBox="1"/>
      </xdr:nvSpPr>
      <xdr:spPr>
        <a:xfrm>
          <a:off x="4673600" y="6215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64" name="フローチャート: 判断 63"/>
        <xdr:cNvSpPr/>
      </xdr:nvSpPr>
      <xdr:spPr>
        <a:xfrm>
          <a:off x="4584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167458</xdr:rowOff>
    </xdr:from>
    <xdr:to>
      <xdr:col>20</xdr:col>
      <xdr:colOff>38100</xdr:colOff>
      <xdr:row>37</xdr:row>
      <xdr:rowOff>97608</xdr:rowOff>
    </xdr:to>
    <xdr:sp macro="" textlink="">
      <xdr:nvSpPr>
        <xdr:cNvPr id="65" name="フローチャート: 判断 64"/>
        <xdr:cNvSpPr/>
      </xdr:nvSpPr>
      <xdr:spPr>
        <a:xfrm>
          <a:off x="3746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169092</xdr:rowOff>
    </xdr:from>
    <xdr:to>
      <xdr:col>15</xdr:col>
      <xdr:colOff>101600</xdr:colOff>
      <xdr:row>37</xdr:row>
      <xdr:rowOff>99242</xdr:rowOff>
    </xdr:to>
    <xdr:sp macro="" textlink="">
      <xdr:nvSpPr>
        <xdr:cNvPr id="66" name="フローチャート: 判断 65"/>
        <xdr:cNvSpPr/>
      </xdr:nvSpPr>
      <xdr:spPr>
        <a:xfrm>
          <a:off x="28575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44994</xdr:rowOff>
    </xdr:from>
    <xdr:to>
      <xdr:col>10</xdr:col>
      <xdr:colOff>165100</xdr:colOff>
      <xdr:row>37</xdr:row>
      <xdr:rowOff>146594</xdr:rowOff>
    </xdr:to>
    <xdr:sp macro="" textlink="">
      <xdr:nvSpPr>
        <xdr:cNvPr id="67" name="フローチャート: 判断 66"/>
        <xdr:cNvSpPr/>
      </xdr:nvSpPr>
      <xdr:spPr>
        <a:xfrm>
          <a:off x="1968500" y="638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170724</xdr:rowOff>
    </xdr:from>
    <xdr:to>
      <xdr:col>6</xdr:col>
      <xdr:colOff>38100</xdr:colOff>
      <xdr:row>37</xdr:row>
      <xdr:rowOff>100874</xdr:rowOff>
    </xdr:to>
    <xdr:sp macro="" textlink="">
      <xdr:nvSpPr>
        <xdr:cNvPr id="68" name="フローチャート: 判断 67"/>
        <xdr:cNvSpPr/>
      </xdr:nvSpPr>
      <xdr:spPr>
        <a:xfrm>
          <a:off x="1079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107043</xdr:rowOff>
    </xdr:from>
    <xdr:to>
      <xdr:col>24</xdr:col>
      <xdr:colOff>114300</xdr:colOff>
      <xdr:row>39</xdr:row>
      <xdr:rowOff>37193</xdr:rowOff>
    </xdr:to>
    <xdr:sp macro="" textlink="">
      <xdr:nvSpPr>
        <xdr:cNvPr id="74" name="楕円 73"/>
        <xdr:cNvSpPr/>
      </xdr:nvSpPr>
      <xdr:spPr>
        <a:xfrm>
          <a:off x="4584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85470</xdr:rowOff>
    </xdr:from>
    <xdr:ext cx="405111" cy="259045"/>
    <xdr:sp macro="" textlink="">
      <xdr:nvSpPr>
        <xdr:cNvPr id="75" name="【図書館】&#10;有形固定資産減価償却率該当値テキスト"/>
        <xdr:cNvSpPr txBox="1"/>
      </xdr:nvSpPr>
      <xdr:spPr>
        <a:xfrm>
          <a:off x="4673600"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74385</xdr:rowOff>
    </xdr:from>
    <xdr:to>
      <xdr:col>20</xdr:col>
      <xdr:colOff>38100</xdr:colOff>
      <xdr:row>39</xdr:row>
      <xdr:rowOff>4535</xdr:rowOff>
    </xdr:to>
    <xdr:sp macro="" textlink="">
      <xdr:nvSpPr>
        <xdr:cNvPr id="76" name="楕円 75"/>
        <xdr:cNvSpPr/>
      </xdr:nvSpPr>
      <xdr:spPr>
        <a:xfrm>
          <a:off x="3746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125185</xdr:rowOff>
    </xdr:from>
    <xdr:to>
      <xdr:col>24</xdr:col>
      <xdr:colOff>63500</xdr:colOff>
      <xdr:row>38</xdr:row>
      <xdr:rowOff>157843</xdr:rowOff>
    </xdr:to>
    <xdr:cxnSp macro="">
      <xdr:nvCxnSpPr>
        <xdr:cNvPr id="77" name="直線コネクタ 76"/>
        <xdr:cNvCxnSpPr/>
      </xdr:nvCxnSpPr>
      <xdr:spPr>
        <a:xfrm>
          <a:off x="3797300" y="6640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8" name="楕円 77"/>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92528</xdr:rowOff>
    </xdr:from>
    <xdr:to>
      <xdr:col>19</xdr:col>
      <xdr:colOff>177800</xdr:colOff>
      <xdr:row>38</xdr:row>
      <xdr:rowOff>125185</xdr:rowOff>
    </xdr:to>
    <xdr:cxnSp macro="">
      <xdr:nvCxnSpPr>
        <xdr:cNvPr id="79" name="直線コネクタ 78"/>
        <xdr:cNvCxnSpPr/>
      </xdr:nvCxnSpPr>
      <xdr:spPr>
        <a:xfrm>
          <a:off x="2908300" y="660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9072</xdr:rowOff>
    </xdr:from>
    <xdr:to>
      <xdr:col>10</xdr:col>
      <xdr:colOff>165100</xdr:colOff>
      <xdr:row>38</xdr:row>
      <xdr:rowOff>110672</xdr:rowOff>
    </xdr:to>
    <xdr:sp macro="" textlink="">
      <xdr:nvSpPr>
        <xdr:cNvPr id="80" name="楕円 79"/>
        <xdr:cNvSpPr/>
      </xdr:nvSpPr>
      <xdr:spPr>
        <a:xfrm>
          <a:off x="196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59872</xdr:rowOff>
    </xdr:from>
    <xdr:to>
      <xdr:col>15</xdr:col>
      <xdr:colOff>50800</xdr:colOff>
      <xdr:row>38</xdr:row>
      <xdr:rowOff>92528</xdr:rowOff>
    </xdr:to>
    <xdr:cxnSp macro="">
      <xdr:nvCxnSpPr>
        <xdr:cNvPr id="81" name="直線コネクタ 80"/>
        <xdr:cNvCxnSpPr/>
      </xdr:nvCxnSpPr>
      <xdr:spPr>
        <a:xfrm>
          <a:off x="2019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147864</xdr:rowOff>
    </xdr:from>
    <xdr:to>
      <xdr:col>6</xdr:col>
      <xdr:colOff>38100</xdr:colOff>
      <xdr:row>38</xdr:row>
      <xdr:rowOff>78014</xdr:rowOff>
    </xdr:to>
    <xdr:sp macro="" textlink="">
      <xdr:nvSpPr>
        <xdr:cNvPr id="82" name="楕円 81"/>
        <xdr:cNvSpPr/>
      </xdr:nvSpPr>
      <xdr:spPr>
        <a:xfrm>
          <a:off x="107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27215</xdr:rowOff>
    </xdr:from>
    <xdr:to>
      <xdr:col>10</xdr:col>
      <xdr:colOff>114300</xdr:colOff>
      <xdr:row>38</xdr:row>
      <xdr:rowOff>59872</xdr:rowOff>
    </xdr:to>
    <xdr:cxnSp macro="">
      <xdr:nvCxnSpPr>
        <xdr:cNvPr id="83" name="直線コネクタ 82"/>
        <xdr:cNvCxnSpPr/>
      </xdr:nvCxnSpPr>
      <xdr:spPr>
        <a:xfrm>
          <a:off x="1130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114135</xdr:rowOff>
    </xdr:from>
    <xdr:ext cx="405111" cy="259045"/>
    <xdr:sp macro="" textlink="">
      <xdr:nvSpPr>
        <xdr:cNvPr id="84" name="n_1aveValue【図書館】&#10;有形固定資産減価償却率"/>
        <xdr:cNvSpPr txBox="1"/>
      </xdr:nvSpPr>
      <xdr:spPr>
        <a:xfrm>
          <a:off x="35820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115769</xdr:rowOff>
    </xdr:from>
    <xdr:ext cx="405111" cy="259045"/>
    <xdr:sp macro="" textlink="">
      <xdr:nvSpPr>
        <xdr:cNvPr id="85" name="n_2aveValue【図書館】&#10;有形固定資産減価償却率"/>
        <xdr:cNvSpPr txBox="1"/>
      </xdr:nvSpPr>
      <xdr:spPr>
        <a:xfrm>
          <a:off x="2705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163121</xdr:rowOff>
    </xdr:from>
    <xdr:ext cx="405111" cy="259045"/>
    <xdr:sp macro="" textlink="">
      <xdr:nvSpPr>
        <xdr:cNvPr id="86" name="n_3aveValue【図書館】&#10;有形固定資産減価償却率"/>
        <xdr:cNvSpPr txBox="1"/>
      </xdr:nvSpPr>
      <xdr:spPr>
        <a:xfrm>
          <a:off x="1816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117401</xdr:rowOff>
    </xdr:from>
    <xdr:ext cx="405111" cy="259045"/>
    <xdr:sp macro="" textlink="">
      <xdr:nvSpPr>
        <xdr:cNvPr id="87" name="n_4aveValue【図書館】&#10;有形固定資産減価償却率"/>
        <xdr:cNvSpPr txBox="1"/>
      </xdr:nvSpPr>
      <xdr:spPr>
        <a:xfrm>
          <a:off x="927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167112</xdr:rowOff>
    </xdr:from>
    <xdr:ext cx="405111" cy="259045"/>
    <xdr:sp macro="" textlink="">
      <xdr:nvSpPr>
        <xdr:cNvPr id="88" name="n_1mainValue【図書館】&#10;有形固定資産減価償却率"/>
        <xdr:cNvSpPr txBox="1"/>
      </xdr:nvSpPr>
      <xdr:spPr>
        <a:xfrm>
          <a:off x="35820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9" name="n_2mainValue【図書館】&#10;有形固定資産減価償却率"/>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90" name="n_3mainValue【図書館】&#10;有形固定資産減価償却率"/>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69142</xdr:rowOff>
    </xdr:from>
    <xdr:ext cx="405111" cy="259045"/>
    <xdr:sp macro="" textlink="">
      <xdr:nvSpPr>
        <xdr:cNvPr id="91" name="n_4mainValue【図書館】&#10;有形固定資産減価償却率"/>
        <xdr:cNvSpPr txBox="1"/>
      </xdr:nvSpPr>
      <xdr:spPr>
        <a:xfrm>
          <a:off x="927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762</xdr:rowOff>
    </xdr:from>
    <xdr:to>
      <xdr:col>54</xdr:col>
      <xdr:colOff>189865</xdr:colOff>
      <xdr:row>41</xdr:row>
      <xdr:rowOff>92202</xdr:rowOff>
    </xdr:to>
    <xdr:cxnSp macro="">
      <xdr:nvCxnSpPr>
        <xdr:cNvPr id="113" name="直線コネクタ 112"/>
        <xdr:cNvCxnSpPr/>
      </xdr:nvCxnSpPr>
      <xdr:spPr>
        <a:xfrm flipV="1">
          <a:off x="10476865" y="565861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118889</xdr:rowOff>
    </xdr:from>
    <xdr:ext cx="469744" cy="259045"/>
    <xdr:sp macro="" textlink="">
      <xdr:nvSpPr>
        <xdr:cNvPr id="116" name="【図書館】&#10;一人当たり面積最大値テキスト"/>
        <xdr:cNvSpPr txBox="1"/>
      </xdr:nvSpPr>
      <xdr:spPr>
        <a:xfrm>
          <a:off x="10515600" y="543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762</xdr:rowOff>
    </xdr:from>
    <xdr:to>
      <xdr:col>55</xdr:col>
      <xdr:colOff>88900</xdr:colOff>
      <xdr:row>33</xdr:row>
      <xdr:rowOff>762</xdr:rowOff>
    </xdr:to>
    <xdr:cxnSp macro="">
      <xdr:nvCxnSpPr>
        <xdr:cNvPr id="117" name="直線コネクタ 116"/>
        <xdr:cNvCxnSpPr/>
      </xdr:nvCxnSpPr>
      <xdr:spPr>
        <a:xfrm>
          <a:off x="10388600" y="565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128287</xdr:rowOff>
    </xdr:from>
    <xdr:ext cx="469744" cy="259045"/>
    <xdr:sp macro="" textlink="">
      <xdr:nvSpPr>
        <xdr:cNvPr id="118" name="【図書館】&#10;一人当たり面積平均値テキスト"/>
        <xdr:cNvSpPr txBox="1"/>
      </xdr:nvSpPr>
      <xdr:spPr>
        <a:xfrm>
          <a:off x="10515600" y="664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19" name="フローチャート: 判断 118"/>
        <xdr:cNvSpPr/>
      </xdr:nvSpPr>
      <xdr:spPr>
        <a:xfrm>
          <a:off x="10426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109982</xdr:rowOff>
    </xdr:from>
    <xdr:to>
      <xdr:col>50</xdr:col>
      <xdr:colOff>165100</xdr:colOff>
      <xdr:row>40</xdr:row>
      <xdr:rowOff>40132</xdr:rowOff>
    </xdr:to>
    <xdr:sp macro="" textlink="">
      <xdr:nvSpPr>
        <xdr:cNvPr id="120" name="フローチャート: 判断 119"/>
        <xdr:cNvSpPr/>
      </xdr:nvSpPr>
      <xdr:spPr>
        <a:xfrm>
          <a:off x="9588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114554</xdr:rowOff>
    </xdr:from>
    <xdr:to>
      <xdr:col>46</xdr:col>
      <xdr:colOff>38100</xdr:colOff>
      <xdr:row>40</xdr:row>
      <xdr:rowOff>44704</xdr:rowOff>
    </xdr:to>
    <xdr:sp macro="" textlink="">
      <xdr:nvSpPr>
        <xdr:cNvPr id="121" name="フローチャート: 判断 120"/>
        <xdr:cNvSpPr/>
      </xdr:nvSpPr>
      <xdr:spPr>
        <a:xfrm>
          <a:off x="8699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7112</xdr:rowOff>
    </xdr:from>
    <xdr:to>
      <xdr:col>41</xdr:col>
      <xdr:colOff>101600</xdr:colOff>
      <xdr:row>40</xdr:row>
      <xdr:rowOff>108712</xdr:rowOff>
    </xdr:to>
    <xdr:sp macro="" textlink="">
      <xdr:nvSpPr>
        <xdr:cNvPr id="122" name="フローチャート: 判断 121"/>
        <xdr:cNvSpPr/>
      </xdr:nvSpPr>
      <xdr:spPr>
        <a:xfrm>
          <a:off x="7810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164846</xdr:rowOff>
    </xdr:from>
    <xdr:to>
      <xdr:col>36</xdr:col>
      <xdr:colOff>165100</xdr:colOff>
      <xdr:row>40</xdr:row>
      <xdr:rowOff>94996</xdr:rowOff>
    </xdr:to>
    <xdr:sp macro="" textlink="">
      <xdr:nvSpPr>
        <xdr:cNvPr id="123" name="フローチャート: 判断 122"/>
        <xdr:cNvSpPr/>
      </xdr:nvSpPr>
      <xdr:spPr>
        <a:xfrm>
          <a:off x="6921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89408</xdr:rowOff>
    </xdr:from>
    <xdr:to>
      <xdr:col>55</xdr:col>
      <xdr:colOff>50800</xdr:colOff>
      <xdr:row>41</xdr:row>
      <xdr:rowOff>19558</xdr:rowOff>
    </xdr:to>
    <xdr:sp macro="" textlink="">
      <xdr:nvSpPr>
        <xdr:cNvPr id="129" name="楕円 128"/>
        <xdr:cNvSpPr/>
      </xdr:nvSpPr>
      <xdr:spPr>
        <a:xfrm>
          <a:off x="104267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4335</xdr:rowOff>
    </xdr:from>
    <xdr:ext cx="469744" cy="259045"/>
    <xdr:sp macro="" textlink="">
      <xdr:nvSpPr>
        <xdr:cNvPr id="130" name="【図書館】&#10;一人当たり面積該当値テキスト"/>
        <xdr:cNvSpPr txBox="1"/>
      </xdr:nvSpPr>
      <xdr:spPr>
        <a:xfrm>
          <a:off x="10515600" y="686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93980</xdr:rowOff>
    </xdr:from>
    <xdr:to>
      <xdr:col>50</xdr:col>
      <xdr:colOff>165100</xdr:colOff>
      <xdr:row>41</xdr:row>
      <xdr:rowOff>24130</xdr:rowOff>
    </xdr:to>
    <xdr:sp macro="" textlink="">
      <xdr:nvSpPr>
        <xdr:cNvPr id="131" name="楕円 130"/>
        <xdr:cNvSpPr/>
      </xdr:nvSpPr>
      <xdr:spPr>
        <a:xfrm>
          <a:off x="9588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140208</xdr:rowOff>
    </xdr:from>
    <xdr:to>
      <xdr:col>55</xdr:col>
      <xdr:colOff>0</xdr:colOff>
      <xdr:row>40</xdr:row>
      <xdr:rowOff>144780</xdr:rowOff>
    </xdr:to>
    <xdr:cxnSp macro="">
      <xdr:nvCxnSpPr>
        <xdr:cNvPr id="132" name="直線コネクタ 131"/>
        <xdr:cNvCxnSpPr/>
      </xdr:nvCxnSpPr>
      <xdr:spPr>
        <a:xfrm flipV="1">
          <a:off x="9639300" y="6998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93980</xdr:rowOff>
    </xdr:from>
    <xdr:to>
      <xdr:col>46</xdr:col>
      <xdr:colOff>38100</xdr:colOff>
      <xdr:row>41</xdr:row>
      <xdr:rowOff>24130</xdr:rowOff>
    </xdr:to>
    <xdr:sp macro="" textlink="">
      <xdr:nvSpPr>
        <xdr:cNvPr id="133" name="楕円 132"/>
        <xdr:cNvSpPr/>
      </xdr:nvSpPr>
      <xdr:spPr>
        <a:xfrm>
          <a:off x="8699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144780</xdr:rowOff>
    </xdr:from>
    <xdr:to>
      <xdr:col>50</xdr:col>
      <xdr:colOff>114300</xdr:colOff>
      <xdr:row>40</xdr:row>
      <xdr:rowOff>144780</xdr:rowOff>
    </xdr:to>
    <xdr:cxnSp macro="">
      <xdr:nvCxnSpPr>
        <xdr:cNvPr id="134" name="直線コネクタ 133"/>
        <xdr:cNvCxnSpPr/>
      </xdr:nvCxnSpPr>
      <xdr:spPr>
        <a:xfrm>
          <a:off x="8750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98552</xdr:rowOff>
    </xdr:from>
    <xdr:to>
      <xdr:col>41</xdr:col>
      <xdr:colOff>101600</xdr:colOff>
      <xdr:row>41</xdr:row>
      <xdr:rowOff>28702</xdr:rowOff>
    </xdr:to>
    <xdr:sp macro="" textlink="">
      <xdr:nvSpPr>
        <xdr:cNvPr id="135" name="楕円 134"/>
        <xdr:cNvSpPr/>
      </xdr:nvSpPr>
      <xdr:spPr>
        <a:xfrm>
          <a:off x="7810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144780</xdr:rowOff>
    </xdr:from>
    <xdr:to>
      <xdr:col>45</xdr:col>
      <xdr:colOff>177800</xdr:colOff>
      <xdr:row>40</xdr:row>
      <xdr:rowOff>149352</xdr:rowOff>
    </xdr:to>
    <xdr:cxnSp macro="">
      <xdr:nvCxnSpPr>
        <xdr:cNvPr id="136" name="直線コネクタ 135"/>
        <xdr:cNvCxnSpPr/>
      </xdr:nvCxnSpPr>
      <xdr:spPr>
        <a:xfrm flipV="1">
          <a:off x="7861300" y="700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103124</xdr:rowOff>
    </xdr:from>
    <xdr:to>
      <xdr:col>36</xdr:col>
      <xdr:colOff>165100</xdr:colOff>
      <xdr:row>41</xdr:row>
      <xdr:rowOff>33274</xdr:rowOff>
    </xdr:to>
    <xdr:sp macro="" textlink="">
      <xdr:nvSpPr>
        <xdr:cNvPr id="137" name="楕円 136"/>
        <xdr:cNvSpPr/>
      </xdr:nvSpPr>
      <xdr:spPr>
        <a:xfrm>
          <a:off x="6921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149352</xdr:rowOff>
    </xdr:from>
    <xdr:to>
      <xdr:col>41</xdr:col>
      <xdr:colOff>50800</xdr:colOff>
      <xdr:row>40</xdr:row>
      <xdr:rowOff>153924</xdr:rowOff>
    </xdr:to>
    <xdr:cxnSp macro="">
      <xdr:nvCxnSpPr>
        <xdr:cNvPr id="138" name="直線コネクタ 137"/>
        <xdr:cNvCxnSpPr/>
      </xdr:nvCxnSpPr>
      <xdr:spPr>
        <a:xfrm flipV="1">
          <a:off x="6972300" y="7007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56659</xdr:rowOff>
    </xdr:from>
    <xdr:ext cx="469744" cy="259045"/>
    <xdr:sp macro="" textlink="">
      <xdr:nvSpPr>
        <xdr:cNvPr id="139" name="n_1aveValue【図書館】&#10;一人当たり面積"/>
        <xdr:cNvSpPr txBox="1"/>
      </xdr:nvSpPr>
      <xdr:spPr>
        <a:xfrm>
          <a:off x="93917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61231</xdr:rowOff>
    </xdr:from>
    <xdr:ext cx="469744" cy="259045"/>
    <xdr:sp macro="" textlink="">
      <xdr:nvSpPr>
        <xdr:cNvPr id="140" name="n_2aveValue【図書館】&#10;一人当たり面積"/>
        <xdr:cNvSpPr txBox="1"/>
      </xdr:nvSpPr>
      <xdr:spPr>
        <a:xfrm>
          <a:off x="8515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125239</xdr:rowOff>
    </xdr:from>
    <xdr:ext cx="469744" cy="259045"/>
    <xdr:sp macro="" textlink="">
      <xdr:nvSpPr>
        <xdr:cNvPr id="141" name="n_3aveValue【図書館】&#10;一人当たり面積"/>
        <xdr:cNvSpPr txBox="1"/>
      </xdr:nvSpPr>
      <xdr:spPr>
        <a:xfrm>
          <a:off x="7626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111523</xdr:rowOff>
    </xdr:from>
    <xdr:ext cx="469744" cy="259045"/>
    <xdr:sp macro="" textlink="">
      <xdr:nvSpPr>
        <xdr:cNvPr id="142" name="n_4aveValue【図書館】&#10;一人当たり面積"/>
        <xdr:cNvSpPr txBox="1"/>
      </xdr:nvSpPr>
      <xdr:spPr>
        <a:xfrm>
          <a:off x="6737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15257</xdr:rowOff>
    </xdr:from>
    <xdr:ext cx="469744" cy="259045"/>
    <xdr:sp macro="" textlink="">
      <xdr:nvSpPr>
        <xdr:cNvPr id="143" name="n_1mainValue【図書館】&#10;一人当たり面積"/>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44" name="n_2mainValue【図書館】&#10;一人当たり面積"/>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19829</xdr:rowOff>
    </xdr:from>
    <xdr:ext cx="469744" cy="259045"/>
    <xdr:sp macro="" textlink="">
      <xdr:nvSpPr>
        <xdr:cNvPr id="145" name="n_3mainValue【図書館】&#10;一人当たり面積"/>
        <xdr:cNvSpPr txBox="1"/>
      </xdr:nvSpPr>
      <xdr:spPr>
        <a:xfrm>
          <a:off x="7626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24401</xdr:rowOff>
    </xdr:from>
    <xdr:ext cx="469744" cy="259045"/>
    <xdr:sp macro="" textlink="">
      <xdr:nvSpPr>
        <xdr:cNvPr id="146" name="n_4mainValue【図書館】&#10;一人当たり面積"/>
        <xdr:cNvSpPr txBox="1"/>
      </xdr:nvSpPr>
      <xdr:spPr>
        <a:xfrm>
          <a:off x="6737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76200</xdr:rowOff>
    </xdr:to>
    <xdr:cxnSp macro="">
      <xdr:nvCxnSpPr>
        <xdr:cNvPr id="171" name="直線コネクタ 170"/>
        <xdr:cNvCxnSpPr/>
      </xdr:nvCxnSpPr>
      <xdr:spPr>
        <a:xfrm flipV="1">
          <a:off x="4634865" y="953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4" name="【体育館・プー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103522</xdr:rowOff>
    </xdr:from>
    <xdr:ext cx="405111" cy="259045"/>
    <xdr:sp macro="" textlink="">
      <xdr:nvSpPr>
        <xdr:cNvPr id="176" name="【体育館・プール】&#10;有形固定資産減価償却率平均値テキスト"/>
        <xdr:cNvSpPr txBox="1"/>
      </xdr:nvSpPr>
      <xdr:spPr>
        <a:xfrm>
          <a:off x="4673600" y="1021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80645</xdr:rowOff>
    </xdr:from>
    <xdr:to>
      <xdr:col>24</xdr:col>
      <xdr:colOff>114300</xdr:colOff>
      <xdr:row>61</xdr:row>
      <xdr:rowOff>10795</xdr:rowOff>
    </xdr:to>
    <xdr:sp macro="" textlink="">
      <xdr:nvSpPr>
        <xdr:cNvPr id="177" name="フローチャート: 判断 176"/>
        <xdr:cNvSpPr/>
      </xdr:nvSpPr>
      <xdr:spPr>
        <a:xfrm>
          <a:off x="4584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78" name="フローチャート: 判断 177"/>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19685</xdr:rowOff>
    </xdr:from>
    <xdr:to>
      <xdr:col>15</xdr:col>
      <xdr:colOff>101600</xdr:colOff>
      <xdr:row>60</xdr:row>
      <xdr:rowOff>121285</xdr:rowOff>
    </xdr:to>
    <xdr:sp macro="" textlink="">
      <xdr:nvSpPr>
        <xdr:cNvPr id="179" name="フローチャート: 判断 178"/>
        <xdr:cNvSpPr/>
      </xdr:nvSpPr>
      <xdr:spPr>
        <a:xfrm>
          <a:off x="2857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0" name="フローチャート: 判断 179"/>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1" name="フローチャート: 判断 180"/>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107315</xdr:rowOff>
    </xdr:from>
    <xdr:to>
      <xdr:col>24</xdr:col>
      <xdr:colOff>114300</xdr:colOff>
      <xdr:row>61</xdr:row>
      <xdr:rowOff>37465</xdr:rowOff>
    </xdr:to>
    <xdr:sp macro="" textlink="">
      <xdr:nvSpPr>
        <xdr:cNvPr id="187" name="楕円 186"/>
        <xdr:cNvSpPr/>
      </xdr:nvSpPr>
      <xdr:spPr>
        <a:xfrm>
          <a:off x="45847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85742</xdr:rowOff>
    </xdr:from>
    <xdr:ext cx="405111" cy="259045"/>
    <xdr:sp macro="" textlink="">
      <xdr:nvSpPr>
        <xdr:cNvPr id="188" name="【体育館・プール】&#10;有形固定資産減価償却率該当値テキスト"/>
        <xdr:cNvSpPr txBox="1"/>
      </xdr:nvSpPr>
      <xdr:spPr>
        <a:xfrm>
          <a:off x="4673600"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89" name="楕円 188"/>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158115</xdr:rowOff>
    </xdr:to>
    <xdr:cxnSp macro="">
      <xdr:nvCxnSpPr>
        <xdr:cNvPr id="190" name="直線コネクタ 189"/>
        <xdr:cNvCxnSpPr/>
      </xdr:nvCxnSpPr>
      <xdr:spPr>
        <a:xfrm>
          <a:off x="3797300" y="1040130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191" name="楕円 190"/>
        <xdr:cNvSpPr/>
      </xdr:nvSpPr>
      <xdr:spPr>
        <a:xfrm>
          <a:off x="2857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125730</xdr:rowOff>
    </xdr:to>
    <xdr:cxnSp macro="">
      <xdr:nvCxnSpPr>
        <xdr:cNvPr id="192" name="直線コネクタ 191"/>
        <xdr:cNvCxnSpPr/>
      </xdr:nvCxnSpPr>
      <xdr:spPr>
        <a:xfrm flipV="1">
          <a:off x="2908300" y="10401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69215</xdr:rowOff>
    </xdr:from>
    <xdr:to>
      <xdr:col>10</xdr:col>
      <xdr:colOff>165100</xdr:colOff>
      <xdr:row>60</xdr:row>
      <xdr:rowOff>170815</xdr:rowOff>
    </xdr:to>
    <xdr:sp macro="" textlink="">
      <xdr:nvSpPr>
        <xdr:cNvPr id="193" name="楕円 192"/>
        <xdr:cNvSpPr/>
      </xdr:nvSpPr>
      <xdr:spPr>
        <a:xfrm>
          <a:off x="1968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120015</xdr:rowOff>
    </xdr:from>
    <xdr:to>
      <xdr:col>15</xdr:col>
      <xdr:colOff>50800</xdr:colOff>
      <xdr:row>60</xdr:row>
      <xdr:rowOff>125730</xdr:rowOff>
    </xdr:to>
    <xdr:cxnSp macro="">
      <xdr:nvCxnSpPr>
        <xdr:cNvPr id="194" name="直線コネクタ 193"/>
        <xdr:cNvCxnSpPr/>
      </xdr:nvCxnSpPr>
      <xdr:spPr>
        <a:xfrm>
          <a:off x="2019300" y="10407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38735</xdr:rowOff>
    </xdr:from>
    <xdr:to>
      <xdr:col>6</xdr:col>
      <xdr:colOff>38100</xdr:colOff>
      <xdr:row>60</xdr:row>
      <xdr:rowOff>140335</xdr:rowOff>
    </xdr:to>
    <xdr:sp macro="" textlink="">
      <xdr:nvSpPr>
        <xdr:cNvPr id="195" name="楕円 194"/>
        <xdr:cNvSpPr/>
      </xdr:nvSpPr>
      <xdr:spPr>
        <a:xfrm>
          <a:off x="1079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89535</xdr:rowOff>
    </xdr:from>
    <xdr:to>
      <xdr:col>10</xdr:col>
      <xdr:colOff>114300</xdr:colOff>
      <xdr:row>60</xdr:row>
      <xdr:rowOff>120015</xdr:rowOff>
    </xdr:to>
    <xdr:cxnSp macro="">
      <xdr:nvCxnSpPr>
        <xdr:cNvPr id="196" name="直線コネクタ 195"/>
        <xdr:cNvCxnSpPr/>
      </xdr:nvCxnSpPr>
      <xdr:spPr>
        <a:xfrm>
          <a:off x="1130300" y="103765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161942</xdr:rowOff>
    </xdr:from>
    <xdr:ext cx="405111" cy="259045"/>
    <xdr:sp macro="" textlink="">
      <xdr:nvSpPr>
        <xdr:cNvPr id="197" name="n_1aveValue【体育館・プール】&#10;有形固定資産減価償却率"/>
        <xdr:cNvSpPr txBox="1"/>
      </xdr:nvSpPr>
      <xdr:spPr>
        <a:xfrm>
          <a:off x="358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137812</xdr:rowOff>
    </xdr:from>
    <xdr:ext cx="405111" cy="259045"/>
    <xdr:sp macro="" textlink="">
      <xdr:nvSpPr>
        <xdr:cNvPr id="198" name="n_2aveValue【体育館・プール】&#10;有形固定資産減価償却率"/>
        <xdr:cNvSpPr txBox="1"/>
      </xdr:nvSpPr>
      <xdr:spPr>
        <a:xfrm>
          <a:off x="2705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199" name="n_3aveValue【体育館・プール】&#10;有形固定資産減価償却率"/>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200" name="n_4aveValue【体育館・プール】&#10;有形固定資産減価償却率"/>
        <xdr:cNvSpPr txBox="1"/>
      </xdr:nvSpPr>
      <xdr:spPr>
        <a:xfrm>
          <a:off x="927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10177</xdr:rowOff>
    </xdr:from>
    <xdr:ext cx="405111" cy="259045"/>
    <xdr:sp macro="" textlink="">
      <xdr:nvSpPr>
        <xdr:cNvPr id="201" name="n_1mainValue【体育館・プール】&#10;有形固定資産減価償却率"/>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167657</xdr:rowOff>
    </xdr:from>
    <xdr:ext cx="405111" cy="259045"/>
    <xdr:sp macro="" textlink="">
      <xdr:nvSpPr>
        <xdr:cNvPr id="202" name="n_2mainValue【体育館・プール】&#10;有形固定資産減価償却率"/>
        <xdr:cNvSpPr txBox="1"/>
      </xdr:nvSpPr>
      <xdr:spPr>
        <a:xfrm>
          <a:off x="2705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161942</xdr:rowOff>
    </xdr:from>
    <xdr:ext cx="405111" cy="259045"/>
    <xdr:sp macro="" textlink="">
      <xdr:nvSpPr>
        <xdr:cNvPr id="203" name="n_3mainValue【体育館・プール】&#10;有形固定資産減価償却率"/>
        <xdr:cNvSpPr txBox="1"/>
      </xdr:nvSpPr>
      <xdr:spPr>
        <a:xfrm>
          <a:off x="1816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131462</xdr:rowOff>
    </xdr:from>
    <xdr:ext cx="405111" cy="259045"/>
    <xdr:sp macro="" textlink="">
      <xdr:nvSpPr>
        <xdr:cNvPr id="204" name="n_4mainValue【体育館・プール】&#10;有形固定資産減価償却率"/>
        <xdr:cNvSpPr txBox="1"/>
      </xdr:nvSpPr>
      <xdr:spPr>
        <a:xfrm>
          <a:off x="927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64</xdr:row>
      <xdr:rowOff>75819</xdr:rowOff>
    </xdr:to>
    <xdr:cxnSp macro="">
      <xdr:nvCxnSpPr>
        <xdr:cNvPr id="228" name="直線コネクタ 227"/>
        <xdr:cNvCxnSpPr/>
      </xdr:nvCxnSpPr>
      <xdr:spPr>
        <a:xfrm flipV="1">
          <a:off x="10476865" y="9736455"/>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1" name="【体育館・プール】&#10;一人当たり面積最大値テキスト"/>
        <xdr:cNvSpPr txBox="1"/>
      </xdr:nvSpPr>
      <xdr:spPr>
        <a:xfrm>
          <a:off x="10515600" y="9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2" name="直線コネクタ 231"/>
        <xdr:cNvCxnSpPr/>
      </xdr:nvCxnSpPr>
      <xdr:spPr>
        <a:xfrm>
          <a:off x="10388600" y="973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12971</xdr:rowOff>
    </xdr:from>
    <xdr:ext cx="469744" cy="259045"/>
    <xdr:sp macro="" textlink="">
      <xdr:nvSpPr>
        <xdr:cNvPr id="233" name="【体育館・プール】&#10;一人当たり面積平均値テキスト"/>
        <xdr:cNvSpPr txBox="1"/>
      </xdr:nvSpPr>
      <xdr:spPr>
        <a:xfrm>
          <a:off x="10515600" y="1081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34544</xdr:rowOff>
    </xdr:from>
    <xdr:to>
      <xdr:col>55</xdr:col>
      <xdr:colOff>50800</xdr:colOff>
      <xdr:row>63</xdr:row>
      <xdr:rowOff>136144</xdr:rowOff>
    </xdr:to>
    <xdr:sp macro="" textlink="">
      <xdr:nvSpPr>
        <xdr:cNvPr id="234" name="フローチャート: 判断 233"/>
        <xdr:cNvSpPr/>
      </xdr:nvSpPr>
      <xdr:spPr>
        <a:xfrm>
          <a:off x="104267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39116</xdr:rowOff>
    </xdr:from>
    <xdr:to>
      <xdr:col>50</xdr:col>
      <xdr:colOff>165100</xdr:colOff>
      <xdr:row>63</xdr:row>
      <xdr:rowOff>140716</xdr:rowOff>
    </xdr:to>
    <xdr:sp macro="" textlink="">
      <xdr:nvSpPr>
        <xdr:cNvPr id="235" name="フローチャート: 判断 234"/>
        <xdr:cNvSpPr/>
      </xdr:nvSpPr>
      <xdr:spPr>
        <a:xfrm>
          <a:off x="9588500" y="1084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44069</xdr:rowOff>
    </xdr:from>
    <xdr:to>
      <xdr:col>46</xdr:col>
      <xdr:colOff>38100</xdr:colOff>
      <xdr:row>63</xdr:row>
      <xdr:rowOff>145669</xdr:rowOff>
    </xdr:to>
    <xdr:sp macro="" textlink="">
      <xdr:nvSpPr>
        <xdr:cNvPr id="236" name="フローチャート: 判断 235"/>
        <xdr:cNvSpPr/>
      </xdr:nvSpPr>
      <xdr:spPr>
        <a:xfrm>
          <a:off x="8699500" y="1084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61595</xdr:rowOff>
    </xdr:from>
    <xdr:to>
      <xdr:col>41</xdr:col>
      <xdr:colOff>101600</xdr:colOff>
      <xdr:row>63</xdr:row>
      <xdr:rowOff>163195</xdr:rowOff>
    </xdr:to>
    <xdr:sp macro="" textlink="">
      <xdr:nvSpPr>
        <xdr:cNvPr id="237" name="フローチャート: 判断 236"/>
        <xdr:cNvSpPr/>
      </xdr:nvSpPr>
      <xdr:spPr>
        <a:xfrm>
          <a:off x="7810500" y="1086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57404</xdr:rowOff>
    </xdr:from>
    <xdr:to>
      <xdr:col>36</xdr:col>
      <xdr:colOff>165100</xdr:colOff>
      <xdr:row>63</xdr:row>
      <xdr:rowOff>159004</xdr:rowOff>
    </xdr:to>
    <xdr:sp macro="" textlink="">
      <xdr:nvSpPr>
        <xdr:cNvPr id="238" name="フローチャート: 判断 237"/>
        <xdr:cNvSpPr/>
      </xdr:nvSpPr>
      <xdr:spPr>
        <a:xfrm>
          <a:off x="6921500" y="1085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164465</xdr:rowOff>
    </xdr:from>
    <xdr:to>
      <xdr:col>55</xdr:col>
      <xdr:colOff>50800</xdr:colOff>
      <xdr:row>63</xdr:row>
      <xdr:rowOff>94615</xdr:rowOff>
    </xdr:to>
    <xdr:sp macro="" textlink="">
      <xdr:nvSpPr>
        <xdr:cNvPr id="244" name="楕円 243"/>
        <xdr:cNvSpPr/>
      </xdr:nvSpPr>
      <xdr:spPr>
        <a:xfrm>
          <a:off x="104267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15892</xdr:rowOff>
    </xdr:from>
    <xdr:ext cx="469744" cy="259045"/>
    <xdr:sp macro="" textlink="">
      <xdr:nvSpPr>
        <xdr:cNvPr id="245" name="【体育館・プール】&#10;一人当たり面積該当値テキスト"/>
        <xdr:cNvSpPr txBox="1"/>
      </xdr:nvSpPr>
      <xdr:spPr>
        <a:xfrm>
          <a:off x="10515600" y="1064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168656</xdr:rowOff>
    </xdr:from>
    <xdr:to>
      <xdr:col>50</xdr:col>
      <xdr:colOff>165100</xdr:colOff>
      <xdr:row>63</xdr:row>
      <xdr:rowOff>98806</xdr:rowOff>
    </xdr:to>
    <xdr:sp macro="" textlink="">
      <xdr:nvSpPr>
        <xdr:cNvPr id="246" name="楕円 245"/>
        <xdr:cNvSpPr/>
      </xdr:nvSpPr>
      <xdr:spPr>
        <a:xfrm>
          <a:off x="9588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43815</xdr:rowOff>
    </xdr:from>
    <xdr:to>
      <xdr:col>55</xdr:col>
      <xdr:colOff>0</xdr:colOff>
      <xdr:row>63</xdr:row>
      <xdr:rowOff>48006</xdr:rowOff>
    </xdr:to>
    <xdr:cxnSp macro="">
      <xdr:nvCxnSpPr>
        <xdr:cNvPr id="247" name="直線コネクタ 246"/>
        <xdr:cNvCxnSpPr/>
      </xdr:nvCxnSpPr>
      <xdr:spPr>
        <a:xfrm flipV="1">
          <a:off x="9639300" y="10845165"/>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1016</xdr:rowOff>
    </xdr:from>
    <xdr:to>
      <xdr:col>46</xdr:col>
      <xdr:colOff>38100</xdr:colOff>
      <xdr:row>63</xdr:row>
      <xdr:rowOff>102616</xdr:rowOff>
    </xdr:to>
    <xdr:sp macro="" textlink="">
      <xdr:nvSpPr>
        <xdr:cNvPr id="248" name="楕円 247"/>
        <xdr:cNvSpPr/>
      </xdr:nvSpPr>
      <xdr:spPr>
        <a:xfrm>
          <a:off x="8699500" y="108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48006</xdr:rowOff>
    </xdr:from>
    <xdr:to>
      <xdr:col>50</xdr:col>
      <xdr:colOff>114300</xdr:colOff>
      <xdr:row>63</xdr:row>
      <xdr:rowOff>51816</xdr:rowOff>
    </xdr:to>
    <xdr:cxnSp macro="">
      <xdr:nvCxnSpPr>
        <xdr:cNvPr id="249" name="直線コネクタ 248"/>
        <xdr:cNvCxnSpPr/>
      </xdr:nvCxnSpPr>
      <xdr:spPr>
        <a:xfrm flipV="1">
          <a:off x="8750300" y="1084935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4826</xdr:rowOff>
    </xdr:from>
    <xdr:to>
      <xdr:col>41</xdr:col>
      <xdr:colOff>101600</xdr:colOff>
      <xdr:row>63</xdr:row>
      <xdr:rowOff>106426</xdr:rowOff>
    </xdr:to>
    <xdr:sp macro="" textlink="">
      <xdr:nvSpPr>
        <xdr:cNvPr id="250" name="楕円 249"/>
        <xdr:cNvSpPr/>
      </xdr:nvSpPr>
      <xdr:spPr>
        <a:xfrm>
          <a:off x="7810500" y="1080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51816</xdr:rowOff>
    </xdr:from>
    <xdr:to>
      <xdr:col>45</xdr:col>
      <xdr:colOff>177800</xdr:colOff>
      <xdr:row>63</xdr:row>
      <xdr:rowOff>55626</xdr:rowOff>
    </xdr:to>
    <xdr:cxnSp macro="">
      <xdr:nvCxnSpPr>
        <xdr:cNvPr id="251" name="直線コネクタ 250"/>
        <xdr:cNvCxnSpPr/>
      </xdr:nvCxnSpPr>
      <xdr:spPr>
        <a:xfrm flipV="1">
          <a:off x="7861300" y="1085316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8636</xdr:rowOff>
    </xdr:from>
    <xdr:to>
      <xdr:col>36</xdr:col>
      <xdr:colOff>165100</xdr:colOff>
      <xdr:row>63</xdr:row>
      <xdr:rowOff>110236</xdr:rowOff>
    </xdr:to>
    <xdr:sp macro="" textlink="">
      <xdr:nvSpPr>
        <xdr:cNvPr id="252" name="楕円 251"/>
        <xdr:cNvSpPr/>
      </xdr:nvSpPr>
      <xdr:spPr>
        <a:xfrm>
          <a:off x="6921500" y="10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55626</xdr:rowOff>
    </xdr:from>
    <xdr:to>
      <xdr:col>41</xdr:col>
      <xdr:colOff>50800</xdr:colOff>
      <xdr:row>63</xdr:row>
      <xdr:rowOff>59436</xdr:rowOff>
    </xdr:to>
    <xdr:cxnSp macro="">
      <xdr:nvCxnSpPr>
        <xdr:cNvPr id="253" name="直線コネクタ 252"/>
        <xdr:cNvCxnSpPr/>
      </xdr:nvCxnSpPr>
      <xdr:spPr>
        <a:xfrm flipV="1">
          <a:off x="6972300" y="1085697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131843</xdr:rowOff>
    </xdr:from>
    <xdr:ext cx="469744" cy="259045"/>
    <xdr:sp macro="" textlink="">
      <xdr:nvSpPr>
        <xdr:cNvPr id="254" name="n_1aveValue【体育館・プール】&#10;一人当たり面積"/>
        <xdr:cNvSpPr txBox="1"/>
      </xdr:nvSpPr>
      <xdr:spPr>
        <a:xfrm>
          <a:off x="9391727" y="1093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136796</xdr:rowOff>
    </xdr:from>
    <xdr:ext cx="469744" cy="259045"/>
    <xdr:sp macro="" textlink="">
      <xdr:nvSpPr>
        <xdr:cNvPr id="255" name="n_2aveValue【体育館・プール】&#10;一人当たり面積"/>
        <xdr:cNvSpPr txBox="1"/>
      </xdr:nvSpPr>
      <xdr:spPr>
        <a:xfrm>
          <a:off x="8515427"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154322</xdr:rowOff>
    </xdr:from>
    <xdr:ext cx="469744" cy="259045"/>
    <xdr:sp macro="" textlink="">
      <xdr:nvSpPr>
        <xdr:cNvPr id="256" name="n_3aveValue【体育館・プール】&#10;一人当たり面積"/>
        <xdr:cNvSpPr txBox="1"/>
      </xdr:nvSpPr>
      <xdr:spPr>
        <a:xfrm>
          <a:off x="7626427" y="109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150131</xdr:rowOff>
    </xdr:from>
    <xdr:ext cx="469744" cy="259045"/>
    <xdr:sp macro="" textlink="">
      <xdr:nvSpPr>
        <xdr:cNvPr id="257" name="n_4aveValue【体育館・プール】&#10;一人当たり面積"/>
        <xdr:cNvSpPr txBox="1"/>
      </xdr:nvSpPr>
      <xdr:spPr>
        <a:xfrm>
          <a:off x="6737427" y="1095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115333</xdr:rowOff>
    </xdr:from>
    <xdr:ext cx="469744" cy="259045"/>
    <xdr:sp macro="" textlink="">
      <xdr:nvSpPr>
        <xdr:cNvPr id="258" name="n_1mainValue【体育館・プール】&#10;一人当たり面積"/>
        <xdr:cNvSpPr txBox="1"/>
      </xdr:nvSpPr>
      <xdr:spPr>
        <a:xfrm>
          <a:off x="9391727" y="105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119143</xdr:rowOff>
    </xdr:from>
    <xdr:ext cx="469744" cy="259045"/>
    <xdr:sp macro="" textlink="">
      <xdr:nvSpPr>
        <xdr:cNvPr id="259" name="n_2mainValue【体育館・プール】&#10;一人当たり面積"/>
        <xdr:cNvSpPr txBox="1"/>
      </xdr:nvSpPr>
      <xdr:spPr>
        <a:xfrm>
          <a:off x="8515427" y="105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122953</xdr:rowOff>
    </xdr:from>
    <xdr:ext cx="469744" cy="259045"/>
    <xdr:sp macro="" textlink="">
      <xdr:nvSpPr>
        <xdr:cNvPr id="260" name="n_3mainValue【体育館・プール】&#10;一人当たり面積"/>
        <xdr:cNvSpPr txBox="1"/>
      </xdr:nvSpPr>
      <xdr:spPr>
        <a:xfrm>
          <a:off x="7626427" y="1058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126763</xdr:rowOff>
    </xdr:from>
    <xdr:ext cx="469744" cy="259045"/>
    <xdr:sp macro="" textlink="">
      <xdr:nvSpPr>
        <xdr:cNvPr id="261" name="n_4mainValue【体育館・プール】&#10;一人当たり面積"/>
        <xdr:cNvSpPr txBox="1"/>
      </xdr:nvSpPr>
      <xdr:spPr>
        <a:xfrm>
          <a:off x="6737427" y="1058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59055</xdr:rowOff>
    </xdr:from>
    <xdr:to>
      <xdr:col>24</xdr:col>
      <xdr:colOff>62865</xdr:colOff>
      <xdr:row>86</xdr:row>
      <xdr:rowOff>114300</xdr:rowOff>
    </xdr:to>
    <xdr:cxnSp macro="">
      <xdr:nvCxnSpPr>
        <xdr:cNvPr id="286" name="直線コネクタ 285"/>
        <xdr:cNvCxnSpPr/>
      </xdr:nvCxnSpPr>
      <xdr:spPr>
        <a:xfrm flipV="1">
          <a:off x="4634865" y="13260705"/>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5732</xdr:rowOff>
    </xdr:from>
    <xdr:ext cx="405111" cy="259045"/>
    <xdr:sp macro="" textlink="">
      <xdr:nvSpPr>
        <xdr:cNvPr id="289" name="【福祉施設】&#10;有形固定資産減価償却率最大値テキスト"/>
        <xdr:cNvSpPr txBox="1"/>
      </xdr:nvSpPr>
      <xdr:spPr>
        <a:xfrm>
          <a:off x="4673600" y="1303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59055</xdr:rowOff>
    </xdr:from>
    <xdr:to>
      <xdr:col>24</xdr:col>
      <xdr:colOff>152400</xdr:colOff>
      <xdr:row>77</xdr:row>
      <xdr:rowOff>59055</xdr:rowOff>
    </xdr:to>
    <xdr:cxnSp macro="">
      <xdr:nvCxnSpPr>
        <xdr:cNvPr id="290" name="直線コネクタ 289"/>
        <xdr:cNvCxnSpPr/>
      </xdr:nvCxnSpPr>
      <xdr:spPr>
        <a:xfrm>
          <a:off x="4546600" y="1326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6366</xdr:rowOff>
    </xdr:from>
    <xdr:ext cx="405111" cy="259045"/>
    <xdr:sp macro="" textlink="">
      <xdr:nvSpPr>
        <xdr:cNvPr id="291" name="【福祉施設】&#10;有形固定資産減価償却率平均値テキスト"/>
        <xdr:cNvSpPr txBox="1"/>
      </xdr:nvSpPr>
      <xdr:spPr>
        <a:xfrm>
          <a:off x="4673600" y="1389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292" name="フローチャート: 判断 291"/>
        <xdr:cNvSpPr/>
      </xdr:nvSpPr>
      <xdr:spPr>
        <a:xfrm>
          <a:off x="4584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93" name="フローチャート: 判断 292"/>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4" name="フローチャート: 判断 293"/>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80645</xdr:rowOff>
    </xdr:from>
    <xdr:to>
      <xdr:col>10</xdr:col>
      <xdr:colOff>165100</xdr:colOff>
      <xdr:row>83</xdr:row>
      <xdr:rowOff>10795</xdr:rowOff>
    </xdr:to>
    <xdr:sp macro="" textlink="">
      <xdr:nvSpPr>
        <xdr:cNvPr id="295" name="フローチャート: 判断 294"/>
        <xdr:cNvSpPr/>
      </xdr:nvSpPr>
      <xdr:spPr>
        <a:xfrm>
          <a:off x="1968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69214</xdr:rowOff>
    </xdr:from>
    <xdr:to>
      <xdr:col>6</xdr:col>
      <xdr:colOff>38100</xdr:colOff>
      <xdr:row>82</xdr:row>
      <xdr:rowOff>170814</xdr:rowOff>
    </xdr:to>
    <xdr:sp macro="" textlink="">
      <xdr:nvSpPr>
        <xdr:cNvPr id="296" name="フローチャート: 判断 295"/>
        <xdr:cNvSpPr/>
      </xdr:nvSpPr>
      <xdr:spPr>
        <a:xfrm>
          <a:off x="1079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128270</xdr:rowOff>
    </xdr:from>
    <xdr:to>
      <xdr:col>24</xdr:col>
      <xdr:colOff>114300</xdr:colOff>
      <xdr:row>84</xdr:row>
      <xdr:rowOff>58420</xdr:rowOff>
    </xdr:to>
    <xdr:sp macro="" textlink="">
      <xdr:nvSpPr>
        <xdr:cNvPr id="302" name="楕円 301"/>
        <xdr:cNvSpPr/>
      </xdr:nvSpPr>
      <xdr:spPr>
        <a:xfrm>
          <a:off x="45847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106697</xdr:rowOff>
    </xdr:from>
    <xdr:ext cx="405111" cy="259045"/>
    <xdr:sp macro="" textlink="">
      <xdr:nvSpPr>
        <xdr:cNvPr id="303" name="【福祉施設】&#10;有形固定資産減価償却率該当値テキスト"/>
        <xdr:cNvSpPr txBox="1"/>
      </xdr:nvSpPr>
      <xdr:spPr>
        <a:xfrm>
          <a:off x="4673600"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88264</xdr:rowOff>
    </xdr:from>
    <xdr:to>
      <xdr:col>20</xdr:col>
      <xdr:colOff>38100</xdr:colOff>
      <xdr:row>84</xdr:row>
      <xdr:rowOff>18414</xdr:rowOff>
    </xdr:to>
    <xdr:sp macro="" textlink="">
      <xdr:nvSpPr>
        <xdr:cNvPr id="304" name="楕円 303"/>
        <xdr:cNvSpPr/>
      </xdr:nvSpPr>
      <xdr:spPr>
        <a:xfrm>
          <a:off x="3746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139064</xdr:rowOff>
    </xdr:from>
    <xdr:to>
      <xdr:col>24</xdr:col>
      <xdr:colOff>63500</xdr:colOff>
      <xdr:row>84</xdr:row>
      <xdr:rowOff>7620</xdr:rowOff>
    </xdr:to>
    <xdr:cxnSp macro="">
      <xdr:nvCxnSpPr>
        <xdr:cNvPr id="305" name="直線コネクタ 304"/>
        <xdr:cNvCxnSpPr/>
      </xdr:nvCxnSpPr>
      <xdr:spPr>
        <a:xfrm>
          <a:off x="3797300" y="143694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46355</xdr:rowOff>
    </xdr:from>
    <xdr:to>
      <xdr:col>15</xdr:col>
      <xdr:colOff>101600</xdr:colOff>
      <xdr:row>83</xdr:row>
      <xdr:rowOff>147955</xdr:rowOff>
    </xdr:to>
    <xdr:sp macro="" textlink="">
      <xdr:nvSpPr>
        <xdr:cNvPr id="306" name="楕円 305"/>
        <xdr:cNvSpPr/>
      </xdr:nvSpPr>
      <xdr:spPr>
        <a:xfrm>
          <a:off x="2857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97155</xdr:rowOff>
    </xdr:from>
    <xdr:to>
      <xdr:col>19</xdr:col>
      <xdr:colOff>177800</xdr:colOff>
      <xdr:row>83</xdr:row>
      <xdr:rowOff>139064</xdr:rowOff>
    </xdr:to>
    <xdr:cxnSp macro="">
      <xdr:nvCxnSpPr>
        <xdr:cNvPr id="307" name="直線コネクタ 306"/>
        <xdr:cNvCxnSpPr/>
      </xdr:nvCxnSpPr>
      <xdr:spPr>
        <a:xfrm>
          <a:off x="2908300" y="143275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xdr:rowOff>
    </xdr:from>
    <xdr:to>
      <xdr:col>10</xdr:col>
      <xdr:colOff>165100</xdr:colOff>
      <xdr:row>83</xdr:row>
      <xdr:rowOff>106045</xdr:rowOff>
    </xdr:to>
    <xdr:sp macro="" textlink="">
      <xdr:nvSpPr>
        <xdr:cNvPr id="308" name="楕円 307"/>
        <xdr:cNvSpPr/>
      </xdr:nvSpPr>
      <xdr:spPr>
        <a:xfrm>
          <a:off x="1968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55245</xdr:rowOff>
    </xdr:from>
    <xdr:to>
      <xdr:col>15</xdr:col>
      <xdr:colOff>50800</xdr:colOff>
      <xdr:row>83</xdr:row>
      <xdr:rowOff>97155</xdr:rowOff>
    </xdr:to>
    <xdr:cxnSp macro="">
      <xdr:nvCxnSpPr>
        <xdr:cNvPr id="309" name="直線コネクタ 308"/>
        <xdr:cNvCxnSpPr/>
      </xdr:nvCxnSpPr>
      <xdr:spPr>
        <a:xfrm>
          <a:off x="2019300" y="142855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132080</xdr:rowOff>
    </xdr:from>
    <xdr:to>
      <xdr:col>6</xdr:col>
      <xdr:colOff>38100</xdr:colOff>
      <xdr:row>83</xdr:row>
      <xdr:rowOff>62230</xdr:rowOff>
    </xdr:to>
    <xdr:sp macro="" textlink="">
      <xdr:nvSpPr>
        <xdr:cNvPr id="310" name="楕円 309"/>
        <xdr:cNvSpPr/>
      </xdr:nvSpPr>
      <xdr:spPr>
        <a:xfrm>
          <a:off x="1079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11430</xdr:rowOff>
    </xdr:from>
    <xdr:to>
      <xdr:col>10</xdr:col>
      <xdr:colOff>114300</xdr:colOff>
      <xdr:row>83</xdr:row>
      <xdr:rowOff>55245</xdr:rowOff>
    </xdr:to>
    <xdr:cxnSp macro="">
      <xdr:nvCxnSpPr>
        <xdr:cNvPr id="311" name="直線コネクタ 310"/>
        <xdr:cNvCxnSpPr/>
      </xdr:nvCxnSpPr>
      <xdr:spPr>
        <a:xfrm>
          <a:off x="1130300" y="142417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76852</xdr:rowOff>
    </xdr:from>
    <xdr:ext cx="405111" cy="259045"/>
    <xdr:sp macro="" textlink="">
      <xdr:nvSpPr>
        <xdr:cNvPr id="312" name="n_1aveValue【福祉施設】&#10;有形固定資産減価償却率"/>
        <xdr:cNvSpPr txBox="1"/>
      </xdr:nvSpPr>
      <xdr:spPr>
        <a:xfrm>
          <a:off x="3582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3" name="n_2aveValue【福祉施設】&#10;有形固定資産減価償却率"/>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27322</xdr:rowOff>
    </xdr:from>
    <xdr:ext cx="405111" cy="259045"/>
    <xdr:sp macro="" textlink="">
      <xdr:nvSpPr>
        <xdr:cNvPr id="314" name="n_3aveValue【福祉施設】&#10;有形固定資産減価償却率"/>
        <xdr:cNvSpPr txBox="1"/>
      </xdr:nvSpPr>
      <xdr:spPr>
        <a:xfrm>
          <a:off x="1816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15891</xdr:rowOff>
    </xdr:from>
    <xdr:ext cx="405111" cy="259045"/>
    <xdr:sp macro="" textlink="">
      <xdr:nvSpPr>
        <xdr:cNvPr id="315" name="n_4aveValue【福祉施設】&#10;有形固定資産減価償却率"/>
        <xdr:cNvSpPr txBox="1"/>
      </xdr:nvSpPr>
      <xdr:spPr>
        <a:xfrm>
          <a:off x="927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9541</xdr:rowOff>
    </xdr:from>
    <xdr:ext cx="405111" cy="259045"/>
    <xdr:sp macro="" textlink="">
      <xdr:nvSpPr>
        <xdr:cNvPr id="316" name="n_1mainValue【福祉施設】&#10;有形固定資産減価償却率"/>
        <xdr:cNvSpPr txBox="1"/>
      </xdr:nvSpPr>
      <xdr:spPr>
        <a:xfrm>
          <a:off x="35820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139082</xdr:rowOff>
    </xdr:from>
    <xdr:ext cx="405111" cy="259045"/>
    <xdr:sp macro="" textlink="">
      <xdr:nvSpPr>
        <xdr:cNvPr id="317" name="n_2mainValue【福祉施設】&#10;有形固定資産減価償却率"/>
        <xdr:cNvSpPr txBox="1"/>
      </xdr:nvSpPr>
      <xdr:spPr>
        <a:xfrm>
          <a:off x="2705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97172</xdr:rowOff>
    </xdr:from>
    <xdr:ext cx="405111" cy="259045"/>
    <xdr:sp macro="" textlink="">
      <xdr:nvSpPr>
        <xdr:cNvPr id="318" name="n_3mainValue【福祉施設】&#10;有形固定資産減価償却率"/>
        <xdr:cNvSpPr txBox="1"/>
      </xdr:nvSpPr>
      <xdr:spPr>
        <a:xfrm>
          <a:off x="1816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53357</xdr:rowOff>
    </xdr:from>
    <xdr:ext cx="405111" cy="259045"/>
    <xdr:sp macro="" textlink="">
      <xdr:nvSpPr>
        <xdr:cNvPr id="319" name="n_4mainValue【福祉施設】&#10;有形固定資産減価償却率"/>
        <xdr:cNvSpPr txBox="1"/>
      </xdr:nvSpPr>
      <xdr:spPr>
        <a:xfrm>
          <a:off x="927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111252</xdr:rowOff>
    </xdr:from>
    <xdr:to>
      <xdr:col>54</xdr:col>
      <xdr:colOff>189865</xdr:colOff>
      <xdr:row>86</xdr:row>
      <xdr:rowOff>26670</xdr:rowOff>
    </xdr:to>
    <xdr:cxnSp macro="">
      <xdr:nvCxnSpPr>
        <xdr:cNvPr id="341" name="直線コネクタ 340"/>
        <xdr:cNvCxnSpPr/>
      </xdr:nvCxnSpPr>
      <xdr:spPr>
        <a:xfrm flipV="1">
          <a:off x="10476865" y="13312902"/>
          <a:ext cx="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2"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3" name="直線コネクタ 342"/>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57929</xdr:rowOff>
    </xdr:from>
    <xdr:ext cx="469744" cy="259045"/>
    <xdr:sp macro="" textlink="">
      <xdr:nvSpPr>
        <xdr:cNvPr id="344" name="【福祉施設】&#10;一人当たり面積最大値テキスト"/>
        <xdr:cNvSpPr txBox="1"/>
      </xdr:nvSpPr>
      <xdr:spPr>
        <a:xfrm>
          <a:off x="10515600" y="130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111252</xdr:rowOff>
    </xdr:from>
    <xdr:to>
      <xdr:col>55</xdr:col>
      <xdr:colOff>88900</xdr:colOff>
      <xdr:row>77</xdr:row>
      <xdr:rowOff>111252</xdr:rowOff>
    </xdr:to>
    <xdr:cxnSp macro="">
      <xdr:nvCxnSpPr>
        <xdr:cNvPr id="345" name="直線コネクタ 344"/>
        <xdr:cNvCxnSpPr/>
      </xdr:nvCxnSpPr>
      <xdr:spPr>
        <a:xfrm>
          <a:off x="10388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46" name="【福祉施設】&#10;一人当たり面積平均値テキスト"/>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47" name="フローチャート: 判断 346"/>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151892</xdr:rowOff>
    </xdr:from>
    <xdr:to>
      <xdr:col>50</xdr:col>
      <xdr:colOff>165100</xdr:colOff>
      <xdr:row>84</xdr:row>
      <xdr:rowOff>82042</xdr:rowOff>
    </xdr:to>
    <xdr:sp macro="" textlink="">
      <xdr:nvSpPr>
        <xdr:cNvPr id="348" name="フローチャート: 判断 347"/>
        <xdr:cNvSpPr/>
      </xdr:nvSpPr>
      <xdr:spPr>
        <a:xfrm>
          <a:off x="9588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9" name="フローチャート: 判断 348"/>
        <xdr:cNvSpPr/>
      </xdr:nvSpPr>
      <xdr:spPr>
        <a:xfrm>
          <a:off x="8699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50" name="フローチャート: 判断 349"/>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51" name="フローチャート: 判断 350"/>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57" name="楕円 356"/>
        <xdr:cNvSpPr/>
      </xdr:nvSpPr>
      <xdr:spPr>
        <a:xfrm>
          <a:off x="10426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160038</xdr:rowOff>
    </xdr:from>
    <xdr:ext cx="469744" cy="259045"/>
    <xdr:sp macro="" textlink="">
      <xdr:nvSpPr>
        <xdr:cNvPr id="358" name="【福祉施設】&#10;一人当たり面積該当値テキスト"/>
        <xdr:cNvSpPr txBox="1"/>
      </xdr:nvSpPr>
      <xdr:spPr>
        <a:xfrm>
          <a:off x="10515600"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12446</xdr:rowOff>
    </xdr:from>
    <xdr:to>
      <xdr:col>50</xdr:col>
      <xdr:colOff>165100</xdr:colOff>
      <xdr:row>85</xdr:row>
      <xdr:rowOff>114046</xdr:rowOff>
    </xdr:to>
    <xdr:sp macro="" textlink="">
      <xdr:nvSpPr>
        <xdr:cNvPr id="359" name="楕円 358"/>
        <xdr:cNvSpPr/>
      </xdr:nvSpPr>
      <xdr:spPr>
        <a:xfrm>
          <a:off x="9588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60961</xdr:rowOff>
    </xdr:from>
    <xdr:to>
      <xdr:col>55</xdr:col>
      <xdr:colOff>0</xdr:colOff>
      <xdr:row>85</xdr:row>
      <xdr:rowOff>63246</xdr:rowOff>
    </xdr:to>
    <xdr:cxnSp macro="">
      <xdr:nvCxnSpPr>
        <xdr:cNvPr id="360" name="直線コネクタ 359"/>
        <xdr:cNvCxnSpPr/>
      </xdr:nvCxnSpPr>
      <xdr:spPr>
        <a:xfrm flipV="1">
          <a:off x="9639300" y="1463421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14732</xdr:rowOff>
    </xdr:from>
    <xdr:to>
      <xdr:col>46</xdr:col>
      <xdr:colOff>38100</xdr:colOff>
      <xdr:row>85</xdr:row>
      <xdr:rowOff>116332</xdr:rowOff>
    </xdr:to>
    <xdr:sp macro="" textlink="">
      <xdr:nvSpPr>
        <xdr:cNvPr id="361" name="楕円 360"/>
        <xdr:cNvSpPr/>
      </xdr:nvSpPr>
      <xdr:spPr>
        <a:xfrm>
          <a:off x="8699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63246</xdr:rowOff>
    </xdr:from>
    <xdr:to>
      <xdr:col>50</xdr:col>
      <xdr:colOff>114300</xdr:colOff>
      <xdr:row>85</xdr:row>
      <xdr:rowOff>65532</xdr:rowOff>
    </xdr:to>
    <xdr:cxnSp macro="">
      <xdr:nvCxnSpPr>
        <xdr:cNvPr id="362" name="直線コネクタ 361"/>
        <xdr:cNvCxnSpPr/>
      </xdr:nvCxnSpPr>
      <xdr:spPr>
        <a:xfrm flipV="1">
          <a:off x="8750300" y="146364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17018</xdr:rowOff>
    </xdr:from>
    <xdr:to>
      <xdr:col>41</xdr:col>
      <xdr:colOff>101600</xdr:colOff>
      <xdr:row>85</xdr:row>
      <xdr:rowOff>118618</xdr:rowOff>
    </xdr:to>
    <xdr:sp macro="" textlink="">
      <xdr:nvSpPr>
        <xdr:cNvPr id="363" name="楕円 362"/>
        <xdr:cNvSpPr/>
      </xdr:nvSpPr>
      <xdr:spPr>
        <a:xfrm>
          <a:off x="7810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65532</xdr:rowOff>
    </xdr:from>
    <xdr:to>
      <xdr:col>45</xdr:col>
      <xdr:colOff>177800</xdr:colOff>
      <xdr:row>85</xdr:row>
      <xdr:rowOff>67818</xdr:rowOff>
    </xdr:to>
    <xdr:cxnSp macro="">
      <xdr:nvCxnSpPr>
        <xdr:cNvPr id="364" name="直線コネクタ 363"/>
        <xdr:cNvCxnSpPr/>
      </xdr:nvCxnSpPr>
      <xdr:spPr>
        <a:xfrm flipV="1">
          <a:off x="7861300" y="146387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19304</xdr:rowOff>
    </xdr:from>
    <xdr:to>
      <xdr:col>36</xdr:col>
      <xdr:colOff>165100</xdr:colOff>
      <xdr:row>85</xdr:row>
      <xdr:rowOff>120904</xdr:rowOff>
    </xdr:to>
    <xdr:sp macro="" textlink="">
      <xdr:nvSpPr>
        <xdr:cNvPr id="365" name="楕円 364"/>
        <xdr:cNvSpPr/>
      </xdr:nvSpPr>
      <xdr:spPr>
        <a:xfrm>
          <a:off x="6921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67818</xdr:rowOff>
    </xdr:from>
    <xdr:to>
      <xdr:col>41</xdr:col>
      <xdr:colOff>50800</xdr:colOff>
      <xdr:row>85</xdr:row>
      <xdr:rowOff>70104</xdr:rowOff>
    </xdr:to>
    <xdr:cxnSp macro="">
      <xdr:nvCxnSpPr>
        <xdr:cNvPr id="366" name="直線コネクタ 365"/>
        <xdr:cNvCxnSpPr/>
      </xdr:nvCxnSpPr>
      <xdr:spPr>
        <a:xfrm flipV="1">
          <a:off x="6972300" y="146410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98569</xdr:rowOff>
    </xdr:from>
    <xdr:ext cx="469744" cy="259045"/>
    <xdr:sp macro="" textlink="">
      <xdr:nvSpPr>
        <xdr:cNvPr id="367" name="n_1aveValue【福祉施設】&#10;一人当たり面積"/>
        <xdr:cNvSpPr txBox="1"/>
      </xdr:nvSpPr>
      <xdr:spPr>
        <a:xfrm>
          <a:off x="93917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116857</xdr:rowOff>
    </xdr:from>
    <xdr:ext cx="469744" cy="259045"/>
    <xdr:sp macro="" textlink="">
      <xdr:nvSpPr>
        <xdr:cNvPr id="368" name="n_2aveValue【福祉施設】&#10;一人当たり面積"/>
        <xdr:cNvSpPr txBox="1"/>
      </xdr:nvSpPr>
      <xdr:spPr>
        <a:xfrm>
          <a:off x="8515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69" name="n_3aveValue【福祉施設】&#10;一人当たり面積"/>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70" name="n_4aveValue【福祉施設】&#10;一人当たり面積"/>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105173</xdr:rowOff>
    </xdr:from>
    <xdr:ext cx="469744" cy="259045"/>
    <xdr:sp macro="" textlink="">
      <xdr:nvSpPr>
        <xdr:cNvPr id="371" name="n_1mainValue【福祉施設】&#10;一人当たり面積"/>
        <xdr:cNvSpPr txBox="1"/>
      </xdr:nvSpPr>
      <xdr:spPr>
        <a:xfrm>
          <a:off x="9391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107459</xdr:rowOff>
    </xdr:from>
    <xdr:ext cx="469744" cy="259045"/>
    <xdr:sp macro="" textlink="">
      <xdr:nvSpPr>
        <xdr:cNvPr id="372" name="n_2mainValue【福祉施設】&#10;一人当たり面積"/>
        <xdr:cNvSpPr txBox="1"/>
      </xdr:nvSpPr>
      <xdr:spPr>
        <a:xfrm>
          <a:off x="8515427" y="146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109745</xdr:rowOff>
    </xdr:from>
    <xdr:ext cx="469744" cy="259045"/>
    <xdr:sp macro="" textlink="">
      <xdr:nvSpPr>
        <xdr:cNvPr id="373" name="n_3mainValue【福祉施設】&#10;一人当たり面積"/>
        <xdr:cNvSpPr txBox="1"/>
      </xdr:nvSpPr>
      <xdr:spPr>
        <a:xfrm>
          <a:off x="7626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112031</xdr:rowOff>
    </xdr:from>
    <xdr:ext cx="469744" cy="259045"/>
    <xdr:sp macro="" textlink="">
      <xdr:nvSpPr>
        <xdr:cNvPr id="374" name="n_4mainValue【福祉施設】&#10;一人当たり面積"/>
        <xdr:cNvSpPr txBox="1"/>
      </xdr:nvSpPr>
      <xdr:spPr>
        <a:xfrm>
          <a:off x="67374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400" name="直線コネクタ 399"/>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3" name="【市民会館】&#10;有形固定資産減価償却率最大値テキスト"/>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4" name="直線コネクタ 403"/>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69141</xdr:rowOff>
    </xdr:from>
    <xdr:ext cx="405111" cy="259045"/>
    <xdr:sp macro="" textlink="">
      <xdr:nvSpPr>
        <xdr:cNvPr id="405" name="【市民会館】&#10;有形固定資産減価償却率平均値テキスト"/>
        <xdr:cNvSpPr txBox="1"/>
      </xdr:nvSpPr>
      <xdr:spPr>
        <a:xfrm>
          <a:off x="4673600" y="17899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90714</xdr:rowOff>
    </xdr:from>
    <xdr:to>
      <xdr:col>24</xdr:col>
      <xdr:colOff>114300</xdr:colOff>
      <xdr:row>105</xdr:row>
      <xdr:rowOff>20864</xdr:rowOff>
    </xdr:to>
    <xdr:sp macro="" textlink="">
      <xdr:nvSpPr>
        <xdr:cNvPr id="406" name="フローチャート: 判断 405"/>
        <xdr:cNvSpPr/>
      </xdr:nvSpPr>
      <xdr:spPr>
        <a:xfrm>
          <a:off x="45847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77651</xdr:rowOff>
    </xdr:from>
    <xdr:to>
      <xdr:col>20</xdr:col>
      <xdr:colOff>38100</xdr:colOff>
      <xdr:row>105</xdr:row>
      <xdr:rowOff>7801</xdr:rowOff>
    </xdr:to>
    <xdr:sp macro="" textlink="">
      <xdr:nvSpPr>
        <xdr:cNvPr id="407" name="フローチャート: 判断 406"/>
        <xdr:cNvSpPr/>
      </xdr:nvSpPr>
      <xdr:spPr>
        <a:xfrm>
          <a:off x="3746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8" name="フローチャート: 判断 407"/>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35198</xdr:rowOff>
    </xdr:from>
    <xdr:to>
      <xdr:col>10</xdr:col>
      <xdr:colOff>165100</xdr:colOff>
      <xdr:row>104</xdr:row>
      <xdr:rowOff>136798</xdr:rowOff>
    </xdr:to>
    <xdr:sp macro="" textlink="">
      <xdr:nvSpPr>
        <xdr:cNvPr id="409" name="フローチャート: 判断 408"/>
        <xdr:cNvSpPr/>
      </xdr:nvSpPr>
      <xdr:spPr>
        <a:xfrm>
          <a:off x="1968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10" name="フローチャート: 判断 409"/>
        <xdr:cNvSpPr/>
      </xdr:nvSpPr>
      <xdr:spPr>
        <a:xfrm>
          <a:off x="1079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18869</xdr:rowOff>
    </xdr:from>
    <xdr:to>
      <xdr:col>24</xdr:col>
      <xdr:colOff>114300</xdr:colOff>
      <xdr:row>102</xdr:row>
      <xdr:rowOff>120469</xdr:rowOff>
    </xdr:to>
    <xdr:sp macro="" textlink="">
      <xdr:nvSpPr>
        <xdr:cNvPr id="416" name="楕円 415"/>
        <xdr:cNvSpPr/>
      </xdr:nvSpPr>
      <xdr:spPr>
        <a:xfrm>
          <a:off x="45847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41746</xdr:rowOff>
    </xdr:from>
    <xdr:ext cx="405111" cy="259045"/>
    <xdr:sp macro="" textlink="">
      <xdr:nvSpPr>
        <xdr:cNvPr id="417" name="【市民会館】&#10;有形固定資産減価償却率該当値テキスト"/>
        <xdr:cNvSpPr txBox="1"/>
      </xdr:nvSpPr>
      <xdr:spPr>
        <a:xfrm>
          <a:off x="4673600" y="1735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33564</xdr:rowOff>
    </xdr:from>
    <xdr:to>
      <xdr:col>20</xdr:col>
      <xdr:colOff>38100</xdr:colOff>
      <xdr:row>105</xdr:row>
      <xdr:rowOff>135164</xdr:rowOff>
    </xdr:to>
    <xdr:sp macro="" textlink="">
      <xdr:nvSpPr>
        <xdr:cNvPr id="418" name="楕円 417"/>
        <xdr:cNvSpPr/>
      </xdr:nvSpPr>
      <xdr:spPr>
        <a:xfrm>
          <a:off x="3746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69669</xdr:rowOff>
    </xdr:from>
    <xdr:to>
      <xdr:col>24</xdr:col>
      <xdr:colOff>63500</xdr:colOff>
      <xdr:row>105</xdr:row>
      <xdr:rowOff>84364</xdr:rowOff>
    </xdr:to>
    <xdr:cxnSp macro="">
      <xdr:nvCxnSpPr>
        <xdr:cNvPr id="419" name="直線コネクタ 418"/>
        <xdr:cNvCxnSpPr/>
      </xdr:nvCxnSpPr>
      <xdr:spPr>
        <a:xfrm flipV="1">
          <a:off x="3797300" y="17557569"/>
          <a:ext cx="838200" cy="5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159294</xdr:rowOff>
    </xdr:from>
    <xdr:to>
      <xdr:col>15</xdr:col>
      <xdr:colOff>101600</xdr:colOff>
      <xdr:row>105</xdr:row>
      <xdr:rowOff>89444</xdr:rowOff>
    </xdr:to>
    <xdr:sp macro="" textlink="">
      <xdr:nvSpPr>
        <xdr:cNvPr id="420" name="楕円 419"/>
        <xdr:cNvSpPr/>
      </xdr:nvSpPr>
      <xdr:spPr>
        <a:xfrm>
          <a:off x="2857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38644</xdr:rowOff>
    </xdr:from>
    <xdr:to>
      <xdr:col>19</xdr:col>
      <xdr:colOff>177800</xdr:colOff>
      <xdr:row>105</xdr:row>
      <xdr:rowOff>84364</xdr:rowOff>
    </xdr:to>
    <xdr:cxnSp macro="">
      <xdr:nvCxnSpPr>
        <xdr:cNvPr id="421" name="直線コネクタ 420"/>
        <xdr:cNvCxnSpPr/>
      </xdr:nvCxnSpPr>
      <xdr:spPr>
        <a:xfrm>
          <a:off x="2908300" y="180408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126637</xdr:rowOff>
    </xdr:from>
    <xdr:to>
      <xdr:col>10</xdr:col>
      <xdr:colOff>165100</xdr:colOff>
      <xdr:row>105</xdr:row>
      <xdr:rowOff>56787</xdr:rowOff>
    </xdr:to>
    <xdr:sp macro="" textlink="">
      <xdr:nvSpPr>
        <xdr:cNvPr id="422" name="楕円 421"/>
        <xdr:cNvSpPr/>
      </xdr:nvSpPr>
      <xdr:spPr>
        <a:xfrm>
          <a:off x="1968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5987</xdr:rowOff>
    </xdr:from>
    <xdr:to>
      <xdr:col>15</xdr:col>
      <xdr:colOff>50800</xdr:colOff>
      <xdr:row>105</xdr:row>
      <xdr:rowOff>38644</xdr:rowOff>
    </xdr:to>
    <xdr:cxnSp macro="">
      <xdr:nvCxnSpPr>
        <xdr:cNvPr id="423" name="直線コネクタ 422"/>
        <xdr:cNvCxnSpPr/>
      </xdr:nvCxnSpPr>
      <xdr:spPr>
        <a:xfrm>
          <a:off x="2019300" y="180082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84182</xdr:rowOff>
    </xdr:from>
    <xdr:to>
      <xdr:col>6</xdr:col>
      <xdr:colOff>38100</xdr:colOff>
      <xdr:row>105</xdr:row>
      <xdr:rowOff>14332</xdr:rowOff>
    </xdr:to>
    <xdr:sp macro="" textlink="">
      <xdr:nvSpPr>
        <xdr:cNvPr id="424" name="楕円 423"/>
        <xdr:cNvSpPr/>
      </xdr:nvSpPr>
      <xdr:spPr>
        <a:xfrm>
          <a:off x="1079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134982</xdr:rowOff>
    </xdr:from>
    <xdr:to>
      <xdr:col>10</xdr:col>
      <xdr:colOff>114300</xdr:colOff>
      <xdr:row>105</xdr:row>
      <xdr:rowOff>5987</xdr:rowOff>
    </xdr:to>
    <xdr:cxnSp macro="">
      <xdr:nvCxnSpPr>
        <xdr:cNvPr id="425" name="直線コネクタ 424"/>
        <xdr:cNvCxnSpPr/>
      </xdr:nvCxnSpPr>
      <xdr:spPr>
        <a:xfrm>
          <a:off x="1130300" y="1796578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24328</xdr:rowOff>
    </xdr:from>
    <xdr:ext cx="405111" cy="259045"/>
    <xdr:sp macro="" textlink="">
      <xdr:nvSpPr>
        <xdr:cNvPr id="426" name="n_1aveValue【市民会館】&#10;有形固定資産減価償却率"/>
        <xdr:cNvSpPr txBox="1"/>
      </xdr:nvSpPr>
      <xdr:spPr>
        <a:xfrm>
          <a:off x="35820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27" name="n_2aveValue【市民会館】&#10;有形固定資産減価償却率"/>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153325</xdr:rowOff>
    </xdr:from>
    <xdr:ext cx="405111" cy="259045"/>
    <xdr:sp macro="" textlink="">
      <xdr:nvSpPr>
        <xdr:cNvPr id="428" name="n_3aveValue【市民会館】&#10;有形固定資産減価償却率"/>
        <xdr:cNvSpPr txBox="1"/>
      </xdr:nvSpPr>
      <xdr:spPr>
        <a:xfrm>
          <a:off x="1816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133729</xdr:rowOff>
    </xdr:from>
    <xdr:ext cx="405111" cy="259045"/>
    <xdr:sp macro="" textlink="">
      <xdr:nvSpPr>
        <xdr:cNvPr id="429" name="n_4aveValue【市民会館】&#10;有形固定資産減価償却率"/>
        <xdr:cNvSpPr txBox="1"/>
      </xdr:nvSpPr>
      <xdr:spPr>
        <a:xfrm>
          <a:off x="927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126291</xdr:rowOff>
    </xdr:from>
    <xdr:ext cx="405111" cy="259045"/>
    <xdr:sp macro="" textlink="">
      <xdr:nvSpPr>
        <xdr:cNvPr id="430" name="n_1mainValue【市民会館】&#10;有形固定資産減価償却率"/>
        <xdr:cNvSpPr txBox="1"/>
      </xdr:nvSpPr>
      <xdr:spPr>
        <a:xfrm>
          <a:off x="35820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80571</xdr:rowOff>
    </xdr:from>
    <xdr:ext cx="405111" cy="259045"/>
    <xdr:sp macro="" textlink="">
      <xdr:nvSpPr>
        <xdr:cNvPr id="431" name="n_2mainValue【市民会館】&#10;有形固定資産減価償却率"/>
        <xdr:cNvSpPr txBox="1"/>
      </xdr:nvSpPr>
      <xdr:spPr>
        <a:xfrm>
          <a:off x="2705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47914</xdr:rowOff>
    </xdr:from>
    <xdr:ext cx="405111" cy="259045"/>
    <xdr:sp macro="" textlink="">
      <xdr:nvSpPr>
        <xdr:cNvPr id="432" name="n_3mainValue【市民会館】&#10;有形固定資産減価償却率"/>
        <xdr:cNvSpPr txBox="1"/>
      </xdr:nvSpPr>
      <xdr:spPr>
        <a:xfrm>
          <a:off x="1816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5459</xdr:rowOff>
    </xdr:from>
    <xdr:ext cx="405111" cy="259045"/>
    <xdr:sp macro="" textlink="">
      <xdr:nvSpPr>
        <xdr:cNvPr id="433" name="n_4mainValue【市民会館】&#10;有形固定資産減価償却率"/>
        <xdr:cNvSpPr txBox="1"/>
      </xdr:nvSpPr>
      <xdr:spPr>
        <a:xfrm>
          <a:off x="927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129539</xdr:rowOff>
    </xdr:to>
    <xdr:cxnSp macro="">
      <xdr:nvCxnSpPr>
        <xdr:cNvPr id="457" name="直線コネクタ 456"/>
        <xdr:cNvCxnSpPr/>
      </xdr:nvCxnSpPr>
      <xdr:spPr>
        <a:xfrm flipV="1">
          <a:off x="10476865" y="17106900"/>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8"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59" name="直線コネクタ 458"/>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82566</xdr:rowOff>
    </xdr:from>
    <xdr:ext cx="469744" cy="259045"/>
    <xdr:sp macro="" textlink="">
      <xdr:nvSpPr>
        <xdr:cNvPr id="462" name="【市民会館】&#10;一人当たり面積平均値テキスト"/>
        <xdr:cNvSpPr txBox="1"/>
      </xdr:nvSpPr>
      <xdr:spPr>
        <a:xfrm>
          <a:off x="10515600" y="1808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63" name="フローチャート: 判断 462"/>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4" name="フローチャート: 判断 463"/>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73025</xdr:rowOff>
    </xdr:from>
    <xdr:to>
      <xdr:col>46</xdr:col>
      <xdr:colOff>38100</xdr:colOff>
      <xdr:row>107</xdr:row>
      <xdr:rowOff>3175</xdr:rowOff>
    </xdr:to>
    <xdr:sp macro="" textlink="">
      <xdr:nvSpPr>
        <xdr:cNvPr id="465" name="フローチャート: 判断 464"/>
        <xdr:cNvSpPr/>
      </xdr:nvSpPr>
      <xdr:spPr>
        <a:xfrm>
          <a:off x="86995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132080</xdr:rowOff>
    </xdr:from>
    <xdr:to>
      <xdr:col>41</xdr:col>
      <xdr:colOff>101600</xdr:colOff>
      <xdr:row>107</xdr:row>
      <xdr:rowOff>62230</xdr:rowOff>
    </xdr:to>
    <xdr:sp macro="" textlink="">
      <xdr:nvSpPr>
        <xdr:cNvPr id="466" name="フローチャート: 判断 465"/>
        <xdr:cNvSpPr/>
      </xdr:nvSpPr>
      <xdr:spPr>
        <a:xfrm>
          <a:off x="7810500" y="183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133986</xdr:rowOff>
    </xdr:from>
    <xdr:to>
      <xdr:col>36</xdr:col>
      <xdr:colOff>165100</xdr:colOff>
      <xdr:row>107</xdr:row>
      <xdr:rowOff>64136</xdr:rowOff>
    </xdr:to>
    <xdr:sp macro="" textlink="">
      <xdr:nvSpPr>
        <xdr:cNvPr id="467" name="フローチャート: 判断 466"/>
        <xdr:cNvSpPr/>
      </xdr:nvSpPr>
      <xdr:spPr>
        <a:xfrm>
          <a:off x="6921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46355</xdr:rowOff>
    </xdr:from>
    <xdr:to>
      <xdr:col>55</xdr:col>
      <xdr:colOff>50800</xdr:colOff>
      <xdr:row>107</xdr:row>
      <xdr:rowOff>147955</xdr:rowOff>
    </xdr:to>
    <xdr:sp macro="" textlink="">
      <xdr:nvSpPr>
        <xdr:cNvPr id="473" name="楕円 472"/>
        <xdr:cNvSpPr/>
      </xdr:nvSpPr>
      <xdr:spPr>
        <a:xfrm>
          <a:off x="104267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24782</xdr:rowOff>
    </xdr:from>
    <xdr:ext cx="469744" cy="259045"/>
    <xdr:sp macro="" textlink="">
      <xdr:nvSpPr>
        <xdr:cNvPr id="474" name="【市民会館】&#10;一人当たり面積該当値テキスト"/>
        <xdr:cNvSpPr txBox="1"/>
      </xdr:nvSpPr>
      <xdr:spPr>
        <a:xfrm>
          <a:off x="10515600"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63500</xdr:rowOff>
    </xdr:from>
    <xdr:to>
      <xdr:col>50</xdr:col>
      <xdr:colOff>165100</xdr:colOff>
      <xdr:row>104</xdr:row>
      <xdr:rowOff>165100</xdr:rowOff>
    </xdr:to>
    <xdr:sp macro="" textlink="">
      <xdr:nvSpPr>
        <xdr:cNvPr id="475" name="楕円 474"/>
        <xdr:cNvSpPr/>
      </xdr:nvSpPr>
      <xdr:spPr>
        <a:xfrm>
          <a:off x="9588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114300</xdr:rowOff>
    </xdr:from>
    <xdr:to>
      <xdr:col>55</xdr:col>
      <xdr:colOff>0</xdr:colOff>
      <xdr:row>107</xdr:row>
      <xdr:rowOff>97155</xdr:rowOff>
    </xdr:to>
    <xdr:cxnSp macro="">
      <xdr:nvCxnSpPr>
        <xdr:cNvPr id="476" name="直線コネクタ 475"/>
        <xdr:cNvCxnSpPr/>
      </xdr:nvCxnSpPr>
      <xdr:spPr>
        <a:xfrm>
          <a:off x="9639300" y="17945100"/>
          <a:ext cx="838200" cy="4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76836</xdr:rowOff>
    </xdr:from>
    <xdr:to>
      <xdr:col>46</xdr:col>
      <xdr:colOff>38100</xdr:colOff>
      <xdr:row>105</xdr:row>
      <xdr:rowOff>6986</xdr:rowOff>
    </xdr:to>
    <xdr:sp macro="" textlink="">
      <xdr:nvSpPr>
        <xdr:cNvPr id="477" name="楕円 476"/>
        <xdr:cNvSpPr/>
      </xdr:nvSpPr>
      <xdr:spPr>
        <a:xfrm>
          <a:off x="8699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114300</xdr:rowOff>
    </xdr:from>
    <xdr:to>
      <xdr:col>50</xdr:col>
      <xdr:colOff>114300</xdr:colOff>
      <xdr:row>104</xdr:row>
      <xdr:rowOff>127636</xdr:rowOff>
    </xdr:to>
    <xdr:cxnSp macro="">
      <xdr:nvCxnSpPr>
        <xdr:cNvPr id="478" name="直線コネクタ 477"/>
        <xdr:cNvCxnSpPr/>
      </xdr:nvCxnSpPr>
      <xdr:spPr>
        <a:xfrm flipV="1">
          <a:off x="8750300" y="1794510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90170</xdr:rowOff>
    </xdr:from>
    <xdr:to>
      <xdr:col>41</xdr:col>
      <xdr:colOff>101600</xdr:colOff>
      <xdr:row>105</xdr:row>
      <xdr:rowOff>20320</xdr:rowOff>
    </xdr:to>
    <xdr:sp macro="" textlink="">
      <xdr:nvSpPr>
        <xdr:cNvPr id="479" name="楕円 478"/>
        <xdr:cNvSpPr/>
      </xdr:nvSpPr>
      <xdr:spPr>
        <a:xfrm>
          <a:off x="7810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127636</xdr:rowOff>
    </xdr:from>
    <xdr:to>
      <xdr:col>45</xdr:col>
      <xdr:colOff>177800</xdr:colOff>
      <xdr:row>104</xdr:row>
      <xdr:rowOff>140970</xdr:rowOff>
    </xdr:to>
    <xdr:cxnSp macro="">
      <xdr:nvCxnSpPr>
        <xdr:cNvPr id="480" name="直線コネクタ 479"/>
        <xdr:cNvCxnSpPr/>
      </xdr:nvCxnSpPr>
      <xdr:spPr>
        <a:xfrm flipV="1">
          <a:off x="7861300" y="1795843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103505</xdr:rowOff>
    </xdr:from>
    <xdr:to>
      <xdr:col>36</xdr:col>
      <xdr:colOff>165100</xdr:colOff>
      <xdr:row>105</xdr:row>
      <xdr:rowOff>33655</xdr:rowOff>
    </xdr:to>
    <xdr:sp macro="" textlink="">
      <xdr:nvSpPr>
        <xdr:cNvPr id="481" name="楕円 480"/>
        <xdr:cNvSpPr/>
      </xdr:nvSpPr>
      <xdr:spPr>
        <a:xfrm>
          <a:off x="6921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140970</xdr:rowOff>
    </xdr:from>
    <xdr:to>
      <xdr:col>41</xdr:col>
      <xdr:colOff>50800</xdr:colOff>
      <xdr:row>104</xdr:row>
      <xdr:rowOff>154305</xdr:rowOff>
    </xdr:to>
    <xdr:cxnSp macro="">
      <xdr:nvCxnSpPr>
        <xdr:cNvPr id="482" name="直線コネクタ 481"/>
        <xdr:cNvCxnSpPr/>
      </xdr:nvCxnSpPr>
      <xdr:spPr>
        <a:xfrm flipV="1">
          <a:off x="6972300" y="179717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483" name="n_1aveValue【市民会館】&#10;一人当たり面積"/>
        <xdr:cNvSpPr txBox="1"/>
      </xdr:nvSpPr>
      <xdr:spPr>
        <a:xfrm>
          <a:off x="93917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165752</xdr:rowOff>
    </xdr:from>
    <xdr:ext cx="469744" cy="259045"/>
    <xdr:sp macro="" textlink="">
      <xdr:nvSpPr>
        <xdr:cNvPr id="484" name="n_2aveValue【市民会館】&#10;一人当たり面積"/>
        <xdr:cNvSpPr txBox="1"/>
      </xdr:nvSpPr>
      <xdr:spPr>
        <a:xfrm>
          <a:off x="8515427" y="1833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53357</xdr:rowOff>
    </xdr:from>
    <xdr:ext cx="469744" cy="259045"/>
    <xdr:sp macro="" textlink="">
      <xdr:nvSpPr>
        <xdr:cNvPr id="485" name="n_3aveValue【市民会館】&#10;一人当たり面積"/>
        <xdr:cNvSpPr txBox="1"/>
      </xdr:nvSpPr>
      <xdr:spPr>
        <a:xfrm>
          <a:off x="7626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55263</xdr:rowOff>
    </xdr:from>
    <xdr:ext cx="469744" cy="259045"/>
    <xdr:sp macro="" textlink="">
      <xdr:nvSpPr>
        <xdr:cNvPr id="486" name="n_4aveValue【市民会館】&#10;一人当たり面積"/>
        <xdr:cNvSpPr txBox="1"/>
      </xdr:nvSpPr>
      <xdr:spPr>
        <a:xfrm>
          <a:off x="6737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10177</xdr:rowOff>
    </xdr:from>
    <xdr:ext cx="469744" cy="259045"/>
    <xdr:sp macro="" textlink="">
      <xdr:nvSpPr>
        <xdr:cNvPr id="487" name="n_1mainValue【市民会館】&#10;一人当たり面積"/>
        <xdr:cNvSpPr txBox="1"/>
      </xdr:nvSpPr>
      <xdr:spPr>
        <a:xfrm>
          <a:off x="93917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23513</xdr:rowOff>
    </xdr:from>
    <xdr:ext cx="469744" cy="259045"/>
    <xdr:sp macro="" textlink="">
      <xdr:nvSpPr>
        <xdr:cNvPr id="488" name="n_2mainValue【市民会館】&#10;一人当たり面積"/>
        <xdr:cNvSpPr txBox="1"/>
      </xdr:nvSpPr>
      <xdr:spPr>
        <a:xfrm>
          <a:off x="8515427" y="176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36847</xdr:rowOff>
    </xdr:from>
    <xdr:ext cx="469744" cy="259045"/>
    <xdr:sp macro="" textlink="">
      <xdr:nvSpPr>
        <xdr:cNvPr id="489" name="n_3mainValue【市民会館】&#10;一人当たり面積"/>
        <xdr:cNvSpPr txBox="1"/>
      </xdr:nvSpPr>
      <xdr:spPr>
        <a:xfrm>
          <a:off x="7626427" y="176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50182</xdr:rowOff>
    </xdr:from>
    <xdr:ext cx="469744" cy="259045"/>
    <xdr:sp macro="" textlink="">
      <xdr:nvSpPr>
        <xdr:cNvPr id="490" name="n_4mainValue【市民会館】&#10;一人当たり面積"/>
        <xdr:cNvSpPr txBox="1"/>
      </xdr:nvSpPr>
      <xdr:spPr>
        <a:xfrm>
          <a:off x="6737427" y="1770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515" name="直線コネクタ 514"/>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6"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7" name="直線コネクタ 51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518" name="【一般廃棄物処理施設】&#10;有形固定資産減価償却率最大値テキスト"/>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519" name="直線コネクタ 518"/>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114952</xdr:rowOff>
    </xdr:from>
    <xdr:ext cx="405111" cy="259045"/>
    <xdr:sp macro="" textlink="">
      <xdr:nvSpPr>
        <xdr:cNvPr id="520" name="【一般廃棄物処理施設】&#10;有形固定資産減価償却率平均値テキスト"/>
        <xdr:cNvSpPr txBox="1"/>
      </xdr:nvSpPr>
      <xdr:spPr>
        <a:xfrm>
          <a:off x="16357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92075</xdr:rowOff>
    </xdr:from>
    <xdr:to>
      <xdr:col>85</xdr:col>
      <xdr:colOff>177800</xdr:colOff>
      <xdr:row>38</xdr:row>
      <xdr:rowOff>22225</xdr:rowOff>
    </xdr:to>
    <xdr:sp macro="" textlink="">
      <xdr:nvSpPr>
        <xdr:cNvPr id="521" name="フローチャート: 判断 520"/>
        <xdr:cNvSpPr/>
      </xdr:nvSpPr>
      <xdr:spPr>
        <a:xfrm>
          <a:off x="16268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22" name="フローチャート: 判断 521"/>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523" name="フローチャート: 判断 522"/>
        <xdr:cNvSpPr/>
      </xdr:nvSpPr>
      <xdr:spPr>
        <a:xfrm>
          <a:off x="1454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524" name="フローチャート: 判断 523"/>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154940</xdr:rowOff>
    </xdr:from>
    <xdr:to>
      <xdr:col>67</xdr:col>
      <xdr:colOff>101600</xdr:colOff>
      <xdr:row>38</xdr:row>
      <xdr:rowOff>85090</xdr:rowOff>
    </xdr:to>
    <xdr:sp macro="" textlink="">
      <xdr:nvSpPr>
        <xdr:cNvPr id="525" name="フローチャート: 判断 524"/>
        <xdr:cNvSpPr/>
      </xdr:nvSpPr>
      <xdr:spPr>
        <a:xfrm>
          <a:off x="12763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141605</xdr:rowOff>
    </xdr:from>
    <xdr:to>
      <xdr:col>85</xdr:col>
      <xdr:colOff>177800</xdr:colOff>
      <xdr:row>41</xdr:row>
      <xdr:rowOff>71755</xdr:rowOff>
    </xdr:to>
    <xdr:sp macro="" textlink="">
      <xdr:nvSpPr>
        <xdr:cNvPr id="531" name="楕円 530"/>
        <xdr:cNvSpPr/>
      </xdr:nvSpPr>
      <xdr:spPr>
        <a:xfrm>
          <a:off x="162687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120032</xdr:rowOff>
    </xdr:from>
    <xdr:ext cx="405111" cy="259045"/>
    <xdr:sp macro="" textlink="">
      <xdr:nvSpPr>
        <xdr:cNvPr id="532" name="【一般廃棄物処理施設】&#10;有形固定資産減価償却率該当値テキスト"/>
        <xdr:cNvSpPr txBox="1"/>
      </xdr:nvSpPr>
      <xdr:spPr>
        <a:xfrm>
          <a:off x="16357600"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122555</xdr:rowOff>
    </xdr:from>
    <xdr:to>
      <xdr:col>81</xdr:col>
      <xdr:colOff>101600</xdr:colOff>
      <xdr:row>41</xdr:row>
      <xdr:rowOff>52705</xdr:rowOff>
    </xdr:to>
    <xdr:sp macro="" textlink="">
      <xdr:nvSpPr>
        <xdr:cNvPr id="533" name="楕円 532"/>
        <xdr:cNvSpPr/>
      </xdr:nvSpPr>
      <xdr:spPr>
        <a:xfrm>
          <a:off x="15430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1905</xdr:rowOff>
    </xdr:from>
    <xdr:to>
      <xdr:col>85</xdr:col>
      <xdr:colOff>127000</xdr:colOff>
      <xdr:row>41</xdr:row>
      <xdr:rowOff>20955</xdr:rowOff>
    </xdr:to>
    <xdr:cxnSp macro="">
      <xdr:nvCxnSpPr>
        <xdr:cNvPr id="534" name="直線コネクタ 533"/>
        <xdr:cNvCxnSpPr/>
      </xdr:nvCxnSpPr>
      <xdr:spPr>
        <a:xfrm>
          <a:off x="15481300" y="70313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101600</xdr:rowOff>
    </xdr:from>
    <xdr:to>
      <xdr:col>76</xdr:col>
      <xdr:colOff>165100</xdr:colOff>
      <xdr:row>41</xdr:row>
      <xdr:rowOff>31750</xdr:rowOff>
    </xdr:to>
    <xdr:sp macro="" textlink="">
      <xdr:nvSpPr>
        <xdr:cNvPr id="535" name="楕円 534"/>
        <xdr:cNvSpPr/>
      </xdr:nvSpPr>
      <xdr:spPr>
        <a:xfrm>
          <a:off x="1454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152400</xdr:rowOff>
    </xdr:from>
    <xdr:to>
      <xdr:col>81</xdr:col>
      <xdr:colOff>50800</xdr:colOff>
      <xdr:row>41</xdr:row>
      <xdr:rowOff>1905</xdr:rowOff>
    </xdr:to>
    <xdr:cxnSp macro="">
      <xdr:nvCxnSpPr>
        <xdr:cNvPr id="536" name="直線コネクタ 535"/>
        <xdr:cNvCxnSpPr/>
      </xdr:nvCxnSpPr>
      <xdr:spPr>
        <a:xfrm>
          <a:off x="14592300" y="70104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82550</xdr:rowOff>
    </xdr:from>
    <xdr:to>
      <xdr:col>72</xdr:col>
      <xdr:colOff>38100</xdr:colOff>
      <xdr:row>41</xdr:row>
      <xdr:rowOff>12700</xdr:rowOff>
    </xdr:to>
    <xdr:sp macro="" textlink="">
      <xdr:nvSpPr>
        <xdr:cNvPr id="537" name="楕円 536"/>
        <xdr:cNvSpPr/>
      </xdr:nvSpPr>
      <xdr:spPr>
        <a:xfrm>
          <a:off x="13652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133350</xdr:rowOff>
    </xdr:from>
    <xdr:to>
      <xdr:col>76</xdr:col>
      <xdr:colOff>114300</xdr:colOff>
      <xdr:row>40</xdr:row>
      <xdr:rowOff>152400</xdr:rowOff>
    </xdr:to>
    <xdr:cxnSp macro="">
      <xdr:nvCxnSpPr>
        <xdr:cNvPr id="538" name="直線コネクタ 537"/>
        <xdr:cNvCxnSpPr/>
      </xdr:nvCxnSpPr>
      <xdr:spPr>
        <a:xfrm>
          <a:off x="13703300" y="6991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63500</xdr:rowOff>
    </xdr:from>
    <xdr:to>
      <xdr:col>67</xdr:col>
      <xdr:colOff>101600</xdr:colOff>
      <xdr:row>40</xdr:row>
      <xdr:rowOff>165100</xdr:rowOff>
    </xdr:to>
    <xdr:sp macro="" textlink="">
      <xdr:nvSpPr>
        <xdr:cNvPr id="539" name="楕円 538"/>
        <xdr:cNvSpPr/>
      </xdr:nvSpPr>
      <xdr:spPr>
        <a:xfrm>
          <a:off x="12763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114300</xdr:rowOff>
    </xdr:from>
    <xdr:to>
      <xdr:col>71</xdr:col>
      <xdr:colOff>177800</xdr:colOff>
      <xdr:row>40</xdr:row>
      <xdr:rowOff>133350</xdr:rowOff>
    </xdr:to>
    <xdr:cxnSp macro="">
      <xdr:nvCxnSpPr>
        <xdr:cNvPr id="540" name="直線コネクタ 539"/>
        <xdr:cNvCxnSpPr/>
      </xdr:nvCxnSpPr>
      <xdr:spPr>
        <a:xfrm>
          <a:off x="12814300" y="6972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541" name="n_1aveValue【一般廃棄物処理施設】&#10;有形固定資産減価償却率"/>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168292</xdr:rowOff>
    </xdr:from>
    <xdr:ext cx="405111" cy="259045"/>
    <xdr:sp macro="" textlink="">
      <xdr:nvSpPr>
        <xdr:cNvPr id="542" name="n_2aveValue【一般廃棄物処理施設】&#10;有形固定資産減価償却率"/>
        <xdr:cNvSpPr txBox="1"/>
      </xdr:nvSpPr>
      <xdr:spPr>
        <a:xfrm>
          <a:off x="14389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78757</xdr:rowOff>
    </xdr:from>
    <xdr:ext cx="405111" cy="259045"/>
    <xdr:sp macro="" textlink="">
      <xdr:nvSpPr>
        <xdr:cNvPr id="543" name="n_3aveValue【一般廃棄物処理施設】&#10;有形固定資産減価償却率"/>
        <xdr:cNvSpPr txBox="1"/>
      </xdr:nvSpPr>
      <xdr:spPr>
        <a:xfrm>
          <a:off x="13500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101617</xdr:rowOff>
    </xdr:from>
    <xdr:ext cx="405111" cy="259045"/>
    <xdr:sp macro="" textlink="">
      <xdr:nvSpPr>
        <xdr:cNvPr id="544" name="n_4aveValue【一般廃棄物処理施設】&#10;有形固定資産減価償却率"/>
        <xdr:cNvSpPr txBox="1"/>
      </xdr:nvSpPr>
      <xdr:spPr>
        <a:xfrm>
          <a:off x="12611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43832</xdr:rowOff>
    </xdr:from>
    <xdr:ext cx="405111" cy="259045"/>
    <xdr:sp macro="" textlink="">
      <xdr:nvSpPr>
        <xdr:cNvPr id="545" name="n_1mainValue【一般廃棄物処理施設】&#10;有形固定資産減価償却率"/>
        <xdr:cNvSpPr txBox="1"/>
      </xdr:nvSpPr>
      <xdr:spPr>
        <a:xfrm>
          <a:off x="152660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22877</xdr:rowOff>
    </xdr:from>
    <xdr:ext cx="405111" cy="259045"/>
    <xdr:sp macro="" textlink="">
      <xdr:nvSpPr>
        <xdr:cNvPr id="546" name="n_2mainValue【一般廃棄物処理施設】&#10;有形固定資産減価償却率"/>
        <xdr:cNvSpPr txBox="1"/>
      </xdr:nvSpPr>
      <xdr:spPr>
        <a:xfrm>
          <a:off x="14389744"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3827</xdr:rowOff>
    </xdr:from>
    <xdr:ext cx="405111" cy="259045"/>
    <xdr:sp macro="" textlink="">
      <xdr:nvSpPr>
        <xdr:cNvPr id="547" name="n_3mainValue【一般廃棄物処理施設】&#10;有形固定資産減価償却率"/>
        <xdr:cNvSpPr txBox="1"/>
      </xdr:nvSpPr>
      <xdr:spPr>
        <a:xfrm>
          <a:off x="135007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156227</xdr:rowOff>
    </xdr:from>
    <xdr:ext cx="405111" cy="259045"/>
    <xdr:sp macro="" textlink="">
      <xdr:nvSpPr>
        <xdr:cNvPr id="548" name="n_4mainValue【一般廃棄物処理施設】&#10;有形固定資産減価償却率"/>
        <xdr:cNvSpPr txBox="1"/>
      </xdr:nvSpPr>
      <xdr:spPr>
        <a:xfrm>
          <a:off x="126117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2" name="テキスト ボックス 56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88217</xdr:rowOff>
    </xdr:from>
    <xdr:to>
      <xdr:col>116</xdr:col>
      <xdr:colOff>62864</xdr:colOff>
      <xdr:row>42</xdr:row>
      <xdr:rowOff>37814</xdr:rowOff>
    </xdr:to>
    <xdr:cxnSp macro="">
      <xdr:nvCxnSpPr>
        <xdr:cNvPr id="572" name="直線コネクタ 571"/>
        <xdr:cNvCxnSpPr/>
      </xdr:nvCxnSpPr>
      <xdr:spPr>
        <a:xfrm flipV="1">
          <a:off x="22160864" y="5917517"/>
          <a:ext cx="0" cy="132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41641</xdr:rowOff>
    </xdr:from>
    <xdr:ext cx="313932" cy="259045"/>
    <xdr:sp macro="" textlink="">
      <xdr:nvSpPr>
        <xdr:cNvPr id="573" name="【一般廃棄物処理施設】&#10;一人当たり有形固定資産（償却資産）額最小値テキスト"/>
        <xdr:cNvSpPr txBox="1"/>
      </xdr:nvSpPr>
      <xdr:spPr>
        <a:xfrm>
          <a:off x="22199600" y="7242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37814</xdr:rowOff>
    </xdr:from>
    <xdr:to>
      <xdr:col>116</xdr:col>
      <xdr:colOff>152400</xdr:colOff>
      <xdr:row>42</xdr:row>
      <xdr:rowOff>37814</xdr:rowOff>
    </xdr:to>
    <xdr:cxnSp macro="">
      <xdr:nvCxnSpPr>
        <xdr:cNvPr id="574" name="直線コネクタ 573"/>
        <xdr:cNvCxnSpPr/>
      </xdr:nvCxnSpPr>
      <xdr:spPr>
        <a:xfrm>
          <a:off x="22072600" y="723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34894</xdr:rowOff>
    </xdr:from>
    <xdr:ext cx="599010" cy="259045"/>
    <xdr:sp macro="" textlink="">
      <xdr:nvSpPr>
        <xdr:cNvPr id="575" name="【一般廃棄物処理施設】&#10;一人当たり有形固定資産（償却資産）額最大値テキスト"/>
        <xdr:cNvSpPr txBox="1"/>
      </xdr:nvSpPr>
      <xdr:spPr>
        <a:xfrm>
          <a:off x="22199600" y="569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88217</xdr:rowOff>
    </xdr:from>
    <xdr:to>
      <xdr:col>116</xdr:col>
      <xdr:colOff>152400</xdr:colOff>
      <xdr:row>34</xdr:row>
      <xdr:rowOff>88217</xdr:rowOff>
    </xdr:to>
    <xdr:cxnSp macro="">
      <xdr:nvCxnSpPr>
        <xdr:cNvPr id="576" name="直線コネクタ 575"/>
        <xdr:cNvCxnSpPr/>
      </xdr:nvCxnSpPr>
      <xdr:spPr>
        <a:xfrm>
          <a:off x="22072600" y="591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10056</xdr:rowOff>
    </xdr:from>
    <xdr:ext cx="599010" cy="259045"/>
    <xdr:sp macro="" textlink="">
      <xdr:nvSpPr>
        <xdr:cNvPr id="577" name="【一般廃棄物処理施設】&#10;一人当たり有形固定資産（償却資産）額平均値テキスト"/>
        <xdr:cNvSpPr txBox="1"/>
      </xdr:nvSpPr>
      <xdr:spPr>
        <a:xfrm>
          <a:off x="22199600" y="6696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31629</xdr:rowOff>
    </xdr:from>
    <xdr:to>
      <xdr:col>116</xdr:col>
      <xdr:colOff>114300</xdr:colOff>
      <xdr:row>39</xdr:row>
      <xdr:rowOff>133229</xdr:rowOff>
    </xdr:to>
    <xdr:sp macro="" textlink="">
      <xdr:nvSpPr>
        <xdr:cNvPr id="578" name="フローチャート: 判断 577"/>
        <xdr:cNvSpPr/>
      </xdr:nvSpPr>
      <xdr:spPr>
        <a:xfrm>
          <a:off x="22110700" y="671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40354</xdr:rowOff>
    </xdr:from>
    <xdr:to>
      <xdr:col>112</xdr:col>
      <xdr:colOff>38100</xdr:colOff>
      <xdr:row>39</xdr:row>
      <xdr:rowOff>141954</xdr:rowOff>
    </xdr:to>
    <xdr:sp macro="" textlink="">
      <xdr:nvSpPr>
        <xdr:cNvPr id="579" name="フローチャート: 判断 578"/>
        <xdr:cNvSpPr/>
      </xdr:nvSpPr>
      <xdr:spPr>
        <a:xfrm>
          <a:off x="21272500" y="672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56318</xdr:rowOff>
    </xdr:from>
    <xdr:to>
      <xdr:col>107</xdr:col>
      <xdr:colOff>101600</xdr:colOff>
      <xdr:row>39</xdr:row>
      <xdr:rowOff>157918</xdr:rowOff>
    </xdr:to>
    <xdr:sp macro="" textlink="">
      <xdr:nvSpPr>
        <xdr:cNvPr id="580" name="フローチャート: 判断 579"/>
        <xdr:cNvSpPr/>
      </xdr:nvSpPr>
      <xdr:spPr>
        <a:xfrm>
          <a:off x="20383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121526</xdr:rowOff>
    </xdr:from>
    <xdr:to>
      <xdr:col>102</xdr:col>
      <xdr:colOff>165100</xdr:colOff>
      <xdr:row>40</xdr:row>
      <xdr:rowOff>51676</xdr:rowOff>
    </xdr:to>
    <xdr:sp macro="" textlink="">
      <xdr:nvSpPr>
        <xdr:cNvPr id="581" name="フローチャート: 判断 580"/>
        <xdr:cNvSpPr/>
      </xdr:nvSpPr>
      <xdr:spPr>
        <a:xfrm>
          <a:off x="19494500" y="68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105646</xdr:rowOff>
    </xdr:from>
    <xdr:to>
      <xdr:col>98</xdr:col>
      <xdr:colOff>38100</xdr:colOff>
      <xdr:row>40</xdr:row>
      <xdr:rowOff>35796</xdr:rowOff>
    </xdr:to>
    <xdr:sp macro="" textlink="">
      <xdr:nvSpPr>
        <xdr:cNvPr id="582" name="フローチャート: 判断 581"/>
        <xdr:cNvSpPr/>
      </xdr:nvSpPr>
      <xdr:spPr>
        <a:xfrm>
          <a:off x="18605500" y="67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125016</xdr:rowOff>
    </xdr:from>
    <xdr:to>
      <xdr:col>116</xdr:col>
      <xdr:colOff>114300</xdr:colOff>
      <xdr:row>37</xdr:row>
      <xdr:rowOff>55166</xdr:rowOff>
    </xdr:to>
    <xdr:sp macro="" textlink="">
      <xdr:nvSpPr>
        <xdr:cNvPr id="588" name="楕円 587"/>
        <xdr:cNvSpPr/>
      </xdr:nvSpPr>
      <xdr:spPr>
        <a:xfrm>
          <a:off x="22110700" y="629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147893</xdr:rowOff>
    </xdr:from>
    <xdr:ext cx="599010" cy="259045"/>
    <xdr:sp macro="" textlink="">
      <xdr:nvSpPr>
        <xdr:cNvPr id="589" name="【一般廃棄物処理施設】&#10;一人当たり有形固定資産（償却資産）額該当値テキスト"/>
        <xdr:cNvSpPr txBox="1"/>
      </xdr:nvSpPr>
      <xdr:spPr>
        <a:xfrm>
          <a:off x="22199600" y="614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139357</xdr:rowOff>
    </xdr:from>
    <xdr:to>
      <xdr:col>112</xdr:col>
      <xdr:colOff>38100</xdr:colOff>
      <xdr:row>37</xdr:row>
      <xdr:rowOff>69507</xdr:rowOff>
    </xdr:to>
    <xdr:sp macro="" textlink="">
      <xdr:nvSpPr>
        <xdr:cNvPr id="590" name="楕円 589"/>
        <xdr:cNvSpPr/>
      </xdr:nvSpPr>
      <xdr:spPr>
        <a:xfrm>
          <a:off x="21272500" y="631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4366</xdr:rowOff>
    </xdr:from>
    <xdr:to>
      <xdr:col>116</xdr:col>
      <xdr:colOff>63500</xdr:colOff>
      <xdr:row>37</xdr:row>
      <xdr:rowOff>18707</xdr:rowOff>
    </xdr:to>
    <xdr:cxnSp macro="">
      <xdr:nvCxnSpPr>
        <xdr:cNvPr id="591" name="直線コネクタ 590"/>
        <xdr:cNvCxnSpPr/>
      </xdr:nvCxnSpPr>
      <xdr:spPr>
        <a:xfrm flipV="1">
          <a:off x="21323300" y="6348016"/>
          <a:ext cx="838200" cy="1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154685</xdr:rowOff>
    </xdr:from>
    <xdr:to>
      <xdr:col>107</xdr:col>
      <xdr:colOff>101600</xdr:colOff>
      <xdr:row>37</xdr:row>
      <xdr:rowOff>84835</xdr:rowOff>
    </xdr:to>
    <xdr:sp macro="" textlink="">
      <xdr:nvSpPr>
        <xdr:cNvPr id="592" name="楕円 591"/>
        <xdr:cNvSpPr/>
      </xdr:nvSpPr>
      <xdr:spPr>
        <a:xfrm>
          <a:off x="20383500" y="632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18707</xdr:rowOff>
    </xdr:from>
    <xdr:to>
      <xdr:col>111</xdr:col>
      <xdr:colOff>177800</xdr:colOff>
      <xdr:row>37</xdr:row>
      <xdr:rowOff>34035</xdr:rowOff>
    </xdr:to>
    <xdr:cxnSp macro="">
      <xdr:nvCxnSpPr>
        <xdr:cNvPr id="593" name="直線コネクタ 592"/>
        <xdr:cNvCxnSpPr/>
      </xdr:nvCxnSpPr>
      <xdr:spPr>
        <a:xfrm flipV="1">
          <a:off x="20434300" y="6362357"/>
          <a:ext cx="889000" cy="1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169555</xdr:rowOff>
    </xdr:from>
    <xdr:to>
      <xdr:col>102</xdr:col>
      <xdr:colOff>165100</xdr:colOff>
      <xdr:row>37</xdr:row>
      <xdr:rowOff>99705</xdr:rowOff>
    </xdr:to>
    <xdr:sp macro="" textlink="">
      <xdr:nvSpPr>
        <xdr:cNvPr id="594" name="楕円 593"/>
        <xdr:cNvSpPr/>
      </xdr:nvSpPr>
      <xdr:spPr>
        <a:xfrm>
          <a:off x="19494500" y="634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34035</xdr:rowOff>
    </xdr:from>
    <xdr:to>
      <xdr:col>107</xdr:col>
      <xdr:colOff>50800</xdr:colOff>
      <xdr:row>37</xdr:row>
      <xdr:rowOff>48905</xdr:rowOff>
    </xdr:to>
    <xdr:cxnSp macro="">
      <xdr:nvCxnSpPr>
        <xdr:cNvPr id="595" name="直線コネクタ 594"/>
        <xdr:cNvCxnSpPr/>
      </xdr:nvCxnSpPr>
      <xdr:spPr>
        <a:xfrm flipV="1">
          <a:off x="19545300" y="6377685"/>
          <a:ext cx="889000" cy="1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166301</xdr:rowOff>
    </xdr:from>
    <xdr:to>
      <xdr:col>98</xdr:col>
      <xdr:colOff>38100</xdr:colOff>
      <xdr:row>37</xdr:row>
      <xdr:rowOff>96451</xdr:rowOff>
    </xdr:to>
    <xdr:sp macro="" textlink="">
      <xdr:nvSpPr>
        <xdr:cNvPr id="596" name="楕円 595"/>
        <xdr:cNvSpPr/>
      </xdr:nvSpPr>
      <xdr:spPr>
        <a:xfrm>
          <a:off x="18605500" y="633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45651</xdr:rowOff>
    </xdr:from>
    <xdr:to>
      <xdr:col>102</xdr:col>
      <xdr:colOff>114300</xdr:colOff>
      <xdr:row>37</xdr:row>
      <xdr:rowOff>48905</xdr:rowOff>
    </xdr:to>
    <xdr:cxnSp macro="">
      <xdr:nvCxnSpPr>
        <xdr:cNvPr id="597" name="直線コネクタ 596"/>
        <xdr:cNvCxnSpPr/>
      </xdr:nvCxnSpPr>
      <xdr:spPr>
        <a:xfrm>
          <a:off x="18656300" y="6389301"/>
          <a:ext cx="889000" cy="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133081</xdr:rowOff>
    </xdr:from>
    <xdr:ext cx="599010" cy="259045"/>
    <xdr:sp macro="" textlink="">
      <xdr:nvSpPr>
        <xdr:cNvPr id="598" name="n_1aveValue【一般廃棄物処理施設】&#10;一人当たり有形固定資産（償却資産）額"/>
        <xdr:cNvSpPr txBox="1"/>
      </xdr:nvSpPr>
      <xdr:spPr>
        <a:xfrm>
          <a:off x="21011095" y="681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149045</xdr:rowOff>
    </xdr:from>
    <xdr:ext cx="599010" cy="259045"/>
    <xdr:sp macro="" textlink="">
      <xdr:nvSpPr>
        <xdr:cNvPr id="599" name="n_2aveValue【一般廃棄物処理施設】&#10;一人当たり有形固定資産（償却資産）額"/>
        <xdr:cNvSpPr txBox="1"/>
      </xdr:nvSpPr>
      <xdr:spPr>
        <a:xfrm>
          <a:off x="201347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42803</xdr:rowOff>
    </xdr:from>
    <xdr:ext cx="534377" cy="259045"/>
    <xdr:sp macro="" textlink="">
      <xdr:nvSpPr>
        <xdr:cNvPr id="600" name="n_3aveValue【一般廃棄物処理施設】&#10;一人当たり有形固定資産（償却資産）額"/>
        <xdr:cNvSpPr txBox="1"/>
      </xdr:nvSpPr>
      <xdr:spPr>
        <a:xfrm>
          <a:off x="19278111" y="690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26923</xdr:rowOff>
    </xdr:from>
    <xdr:ext cx="599010" cy="259045"/>
    <xdr:sp macro="" textlink="">
      <xdr:nvSpPr>
        <xdr:cNvPr id="601" name="n_4aveValue【一般廃棄物処理施設】&#10;一人当たり有形固定資産（償却資産）額"/>
        <xdr:cNvSpPr txBox="1"/>
      </xdr:nvSpPr>
      <xdr:spPr>
        <a:xfrm>
          <a:off x="18356795" y="688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86034</xdr:rowOff>
    </xdr:from>
    <xdr:ext cx="599010" cy="259045"/>
    <xdr:sp macro="" textlink="">
      <xdr:nvSpPr>
        <xdr:cNvPr id="602" name="n_1mainValue【一般廃棄物処理施設】&#10;一人当たり有形固定資産（償却資産）額"/>
        <xdr:cNvSpPr txBox="1"/>
      </xdr:nvSpPr>
      <xdr:spPr>
        <a:xfrm>
          <a:off x="21011095" y="608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101362</xdr:rowOff>
    </xdr:from>
    <xdr:ext cx="599010" cy="259045"/>
    <xdr:sp macro="" textlink="">
      <xdr:nvSpPr>
        <xdr:cNvPr id="603" name="n_2mainValue【一般廃棄物処理施設】&#10;一人当たり有形固定資産（償却資産）額"/>
        <xdr:cNvSpPr txBox="1"/>
      </xdr:nvSpPr>
      <xdr:spPr>
        <a:xfrm>
          <a:off x="20134795" y="610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116232</xdr:rowOff>
    </xdr:from>
    <xdr:ext cx="599010" cy="259045"/>
    <xdr:sp macro="" textlink="">
      <xdr:nvSpPr>
        <xdr:cNvPr id="604" name="n_3mainValue【一般廃棄物処理施設】&#10;一人当たり有形固定資産（償却資産）額"/>
        <xdr:cNvSpPr txBox="1"/>
      </xdr:nvSpPr>
      <xdr:spPr>
        <a:xfrm>
          <a:off x="19245795" y="611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112978</xdr:rowOff>
    </xdr:from>
    <xdr:ext cx="599010" cy="259045"/>
    <xdr:sp macro="" textlink="">
      <xdr:nvSpPr>
        <xdr:cNvPr id="605" name="n_4mainValue【一般廃棄物処理施設】&#10;一人当たり有形固定資産（償却資産）額"/>
        <xdr:cNvSpPr txBox="1"/>
      </xdr:nvSpPr>
      <xdr:spPr>
        <a:xfrm>
          <a:off x="18356795" y="6113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76200</xdr:rowOff>
    </xdr:to>
    <xdr:cxnSp macro="">
      <xdr:nvCxnSpPr>
        <xdr:cNvPr id="630" name="直線コネクタ 629"/>
        <xdr:cNvCxnSpPr/>
      </xdr:nvCxnSpPr>
      <xdr:spPr>
        <a:xfrm flipV="1">
          <a:off x="16318864" y="95478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1"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2" name="直線コネクタ 631"/>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633" name="【保健センター・保健所】&#10;有形固定資産減価償却率最大値テキスト"/>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634" name="直線コネクタ 633"/>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635" name="【保健センター・保健所】&#10;有形固定資産減価償却率平均値テキスト"/>
        <xdr:cNvSpPr txBox="1"/>
      </xdr:nvSpPr>
      <xdr:spPr>
        <a:xfrm>
          <a:off x="16357600" y="1000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636" name="フローチャート: 判断 635"/>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6350</xdr:rowOff>
    </xdr:from>
    <xdr:to>
      <xdr:col>81</xdr:col>
      <xdr:colOff>101600</xdr:colOff>
      <xdr:row>59</xdr:row>
      <xdr:rowOff>107950</xdr:rowOff>
    </xdr:to>
    <xdr:sp macro="" textlink="">
      <xdr:nvSpPr>
        <xdr:cNvPr id="637" name="フローチャート: 判断 636"/>
        <xdr:cNvSpPr/>
      </xdr:nvSpPr>
      <xdr:spPr>
        <a:xfrm>
          <a:off x="15430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638" name="フローチャート: 判断 637"/>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65405</xdr:rowOff>
    </xdr:from>
    <xdr:to>
      <xdr:col>72</xdr:col>
      <xdr:colOff>38100</xdr:colOff>
      <xdr:row>58</xdr:row>
      <xdr:rowOff>167005</xdr:rowOff>
    </xdr:to>
    <xdr:sp macro="" textlink="">
      <xdr:nvSpPr>
        <xdr:cNvPr id="639" name="フローチャート: 判断 638"/>
        <xdr:cNvSpPr/>
      </xdr:nvSpPr>
      <xdr:spPr>
        <a:xfrm>
          <a:off x="136525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31115</xdr:rowOff>
    </xdr:from>
    <xdr:to>
      <xdr:col>67</xdr:col>
      <xdr:colOff>101600</xdr:colOff>
      <xdr:row>58</xdr:row>
      <xdr:rowOff>132715</xdr:rowOff>
    </xdr:to>
    <xdr:sp macro="" textlink="">
      <xdr:nvSpPr>
        <xdr:cNvPr id="640" name="フローチャート: 判断 639"/>
        <xdr:cNvSpPr/>
      </xdr:nvSpPr>
      <xdr:spPr>
        <a:xfrm>
          <a:off x="12763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80645</xdr:rowOff>
    </xdr:from>
    <xdr:to>
      <xdr:col>85</xdr:col>
      <xdr:colOff>177800</xdr:colOff>
      <xdr:row>64</xdr:row>
      <xdr:rowOff>10795</xdr:rowOff>
    </xdr:to>
    <xdr:sp macro="" textlink="">
      <xdr:nvSpPr>
        <xdr:cNvPr id="646" name="楕円 645"/>
        <xdr:cNvSpPr/>
      </xdr:nvSpPr>
      <xdr:spPr>
        <a:xfrm>
          <a:off x="162687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167022</xdr:rowOff>
    </xdr:from>
    <xdr:ext cx="405111" cy="259045"/>
    <xdr:sp macro="" textlink="">
      <xdr:nvSpPr>
        <xdr:cNvPr id="647" name="【保健センター・保健所】&#10;有形固定資産減価償却率該当値テキスト"/>
        <xdr:cNvSpPr txBox="1"/>
      </xdr:nvSpPr>
      <xdr:spPr>
        <a:xfrm>
          <a:off x="16357600" y="1079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57785</xdr:rowOff>
    </xdr:from>
    <xdr:to>
      <xdr:col>81</xdr:col>
      <xdr:colOff>101600</xdr:colOff>
      <xdr:row>63</xdr:row>
      <xdr:rowOff>159385</xdr:rowOff>
    </xdr:to>
    <xdr:sp macro="" textlink="">
      <xdr:nvSpPr>
        <xdr:cNvPr id="648" name="楕円 647"/>
        <xdr:cNvSpPr/>
      </xdr:nvSpPr>
      <xdr:spPr>
        <a:xfrm>
          <a:off x="15430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108585</xdr:rowOff>
    </xdr:from>
    <xdr:to>
      <xdr:col>85</xdr:col>
      <xdr:colOff>127000</xdr:colOff>
      <xdr:row>63</xdr:row>
      <xdr:rowOff>131445</xdr:rowOff>
    </xdr:to>
    <xdr:cxnSp macro="">
      <xdr:nvCxnSpPr>
        <xdr:cNvPr id="649" name="直線コネクタ 648"/>
        <xdr:cNvCxnSpPr/>
      </xdr:nvCxnSpPr>
      <xdr:spPr>
        <a:xfrm>
          <a:off x="15481300" y="109099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36830</xdr:rowOff>
    </xdr:from>
    <xdr:to>
      <xdr:col>76</xdr:col>
      <xdr:colOff>165100</xdr:colOff>
      <xdr:row>63</xdr:row>
      <xdr:rowOff>138430</xdr:rowOff>
    </xdr:to>
    <xdr:sp macro="" textlink="">
      <xdr:nvSpPr>
        <xdr:cNvPr id="650" name="楕円 649"/>
        <xdr:cNvSpPr/>
      </xdr:nvSpPr>
      <xdr:spPr>
        <a:xfrm>
          <a:off x="14541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87630</xdr:rowOff>
    </xdr:from>
    <xdr:to>
      <xdr:col>81</xdr:col>
      <xdr:colOff>50800</xdr:colOff>
      <xdr:row>63</xdr:row>
      <xdr:rowOff>108585</xdr:rowOff>
    </xdr:to>
    <xdr:cxnSp macro="">
      <xdr:nvCxnSpPr>
        <xdr:cNvPr id="651" name="直線コネクタ 650"/>
        <xdr:cNvCxnSpPr/>
      </xdr:nvCxnSpPr>
      <xdr:spPr>
        <a:xfrm>
          <a:off x="14592300" y="108889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13970</xdr:rowOff>
    </xdr:from>
    <xdr:to>
      <xdr:col>72</xdr:col>
      <xdr:colOff>38100</xdr:colOff>
      <xdr:row>63</xdr:row>
      <xdr:rowOff>115570</xdr:rowOff>
    </xdr:to>
    <xdr:sp macro="" textlink="">
      <xdr:nvSpPr>
        <xdr:cNvPr id="652" name="楕円 651"/>
        <xdr:cNvSpPr/>
      </xdr:nvSpPr>
      <xdr:spPr>
        <a:xfrm>
          <a:off x="13652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64770</xdr:rowOff>
    </xdr:from>
    <xdr:to>
      <xdr:col>76</xdr:col>
      <xdr:colOff>114300</xdr:colOff>
      <xdr:row>63</xdr:row>
      <xdr:rowOff>87630</xdr:rowOff>
    </xdr:to>
    <xdr:cxnSp macro="">
      <xdr:nvCxnSpPr>
        <xdr:cNvPr id="653" name="直線コネクタ 652"/>
        <xdr:cNvCxnSpPr/>
      </xdr:nvCxnSpPr>
      <xdr:spPr>
        <a:xfrm>
          <a:off x="13703300" y="10866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158750</xdr:rowOff>
    </xdr:from>
    <xdr:to>
      <xdr:col>67</xdr:col>
      <xdr:colOff>101600</xdr:colOff>
      <xdr:row>63</xdr:row>
      <xdr:rowOff>88900</xdr:rowOff>
    </xdr:to>
    <xdr:sp macro="" textlink="">
      <xdr:nvSpPr>
        <xdr:cNvPr id="654" name="楕円 653"/>
        <xdr:cNvSpPr/>
      </xdr:nvSpPr>
      <xdr:spPr>
        <a:xfrm>
          <a:off x="1276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38100</xdr:rowOff>
    </xdr:from>
    <xdr:to>
      <xdr:col>71</xdr:col>
      <xdr:colOff>177800</xdr:colOff>
      <xdr:row>63</xdr:row>
      <xdr:rowOff>64770</xdr:rowOff>
    </xdr:to>
    <xdr:cxnSp macro="">
      <xdr:nvCxnSpPr>
        <xdr:cNvPr id="655" name="直線コネクタ 654"/>
        <xdr:cNvCxnSpPr/>
      </xdr:nvCxnSpPr>
      <xdr:spPr>
        <a:xfrm>
          <a:off x="12814300" y="108394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124477</xdr:rowOff>
    </xdr:from>
    <xdr:ext cx="405111" cy="259045"/>
    <xdr:sp macro="" textlink="">
      <xdr:nvSpPr>
        <xdr:cNvPr id="656" name="n_1aveValue【保健センター・保健所】&#10;有形固定資産減価償却率"/>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657" name="n_2aveValue【保健センター・保健所】&#10;有形固定資産減価償却率"/>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12082</xdr:rowOff>
    </xdr:from>
    <xdr:ext cx="405111" cy="259045"/>
    <xdr:sp macro="" textlink="">
      <xdr:nvSpPr>
        <xdr:cNvPr id="658" name="n_3aveValue【保健センター・保健所】&#10;有形固定資産減価償却率"/>
        <xdr:cNvSpPr txBox="1"/>
      </xdr:nvSpPr>
      <xdr:spPr>
        <a:xfrm>
          <a:off x="135007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149242</xdr:rowOff>
    </xdr:from>
    <xdr:ext cx="405111" cy="259045"/>
    <xdr:sp macro="" textlink="">
      <xdr:nvSpPr>
        <xdr:cNvPr id="659" name="n_4aveValue【保健センター・保健所】&#10;有形固定資産減価償却率"/>
        <xdr:cNvSpPr txBox="1"/>
      </xdr:nvSpPr>
      <xdr:spPr>
        <a:xfrm>
          <a:off x="12611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150512</xdr:rowOff>
    </xdr:from>
    <xdr:ext cx="405111" cy="259045"/>
    <xdr:sp macro="" textlink="">
      <xdr:nvSpPr>
        <xdr:cNvPr id="660" name="n_1mainValue【保健センター・保健所】&#10;有形固定資産減価償却率"/>
        <xdr:cNvSpPr txBox="1"/>
      </xdr:nvSpPr>
      <xdr:spPr>
        <a:xfrm>
          <a:off x="15266044"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129557</xdr:rowOff>
    </xdr:from>
    <xdr:ext cx="405111" cy="259045"/>
    <xdr:sp macro="" textlink="">
      <xdr:nvSpPr>
        <xdr:cNvPr id="661" name="n_2mainValue【保健センター・保健所】&#10;有形固定資産減価償却率"/>
        <xdr:cNvSpPr txBox="1"/>
      </xdr:nvSpPr>
      <xdr:spPr>
        <a:xfrm>
          <a:off x="14389744"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106697</xdr:rowOff>
    </xdr:from>
    <xdr:ext cx="405111" cy="259045"/>
    <xdr:sp macro="" textlink="">
      <xdr:nvSpPr>
        <xdr:cNvPr id="662" name="n_3mainValue【保健センター・保健所】&#10;有形固定資産減価償却率"/>
        <xdr:cNvSpPr txBox="1"/>
      </xdr:nvSpPr>
      <xdr:spPr>
        <a:xfrm>
          <a:off x="13500744"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80027</xdr:rowOff>
    </xdr:from>
    <xdr:ext cx="405111" cy="259045"/>
    <xdr:sp macro="" textlink="">
      <xdr:nvSpPr>
        <xdr:cNvPr id="663" name="n_4mainValue【保健センター・保健所】&#10;有形固定資産減価償却率"/>
        <xdr:cNvSpPr txBox="1"/>
      </xdr:nvSpPr>
      <xdr:spPr>
        <a:xfrm>
          <a:off x="12611744"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19050</xdr:rowOff>
    </xdr:from>
    <xdr:to>
      <xdr:col>116</xdr:col>
      <xdr:colOff>62864</xdr:colOff>
      <xdr:row>64</xdr:row>
      <xdr:rowOff>64770</xdr:rowOff>
    </xdr:to>
    <xdr:cxnSp macro="">
      <xdr:nvCxnSpPr>
        <xdr:cNvPr id="687" name="直線コネクタ 686"/>
        <xdr:cNvCxnSpPr/>
      </xdr:nvCxnSpPr>
      <xdr:spPr>
        <a:xfrm flipV="1">
          <a:off x="22160864" y="94488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8"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9" name="直線コネクタ 688"/>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137177</xdr:rowOff>
    </xdr:from>
    <xdr:ext cx="469744" cy="259045"/>
    <xdr:sp macro="" textlink="">
      <xdr:nvSpPr>
        <xdr:cNvPr id="690" name="【保健センター・保健所】&#10;一人当たり面積最大値テキスト"/>
        <xdr:cNvSpPr txBox="1"/>
      </xdr:nvSpPr>
      <xdr:spPr>
        <a:xfrm>
          <a:off x="22199600"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19050</xdr:rowOff>
    </xdr:from>
    <xdr:to>
      <xdr:col>116</xdr:col>
      <xdr:colOff>152400</xdr:colOff>
      <xdr:row>55</xdr:row>
      <xdr:rowOff>19050</xdr:rowOff>
    </xdr:to>
    <xdr:cxnSp macro="">
      <xdr:nvCxnSpPr>
        <xdr:cNvPr id="691" name="直線コネクタ 690"/>
        <xdr:cNvCxnSpPr/>
      </xdr:nvCxnSpPr>
      <xdr:spPr>
        <a:xfrm>
          <a:off x="22072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2" name="【保健センター・保健所】&#10;一人当たり面積平均値テキスト"/>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3" name="フローチャート: 判断 692"/>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71120</xdr:rowOff>
    </xdr:from>
    <xdr:to>
      <xdr:col>112</xdr:col>
      <xdr:colOff>38100</xdr:colOff>
      <xdr:row>63</xdr:row>
      <xdr:rowOff>1270</xdr:rowOff>
    </xdr:to>
    <xdr:sp macro="" textlink="">
      <xdr:nvSpPr>
        <xdr:cNvPr id="694" name="フローチャート: 判断 693"/>
        <xdr:cNvSpPr/>
      </xdr:nvSpPr>
      <xdr:spPr>
        <a:xfrm>
          <a:off x="21272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71120</xdr:rowOff>
    </xdr:from>
    <xdr:to>
      <xdr:col>107</xdr:col>
      <xdr:colOff>101600</xdr:colOff>
      <xdr:row>63</xdr:row>
      <xdr:rowOff>1270</xdr:rowOff>
    </xdr:to>
    <xdr:sp macro="" textlink="">
      <xdr:nvSpPr>
        <xdr:cNvPr id="695" name="フローチャート: 判断 694"/>
        <xdr:cNvSpPr/>
      </xdr:nvSpPr>
      <xdr:spPr>
        <a:xfrm>
          <a:off x="20383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696" name="フローチャート: 判断 695"/>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697" name="フローチャート: 判断 696"/>
        <xdr:cNvSpPr/>
      </xdr:nvSpPr>
      <xdr:spPr>
        <a:xfrm>
          <a:off x="18605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105410</xdr:rowOff>
    </xdr:from>
    <xdr:to>
      <xdr:col>116</xdr:col>
      <xdr:colOff>114300</xdr:colOff>
      <xdr:row>64</xdr:row>
      <xdr:rowOff>35560</xdr:rowOff>
    </xdr:to>
    <xdr:sp macro="" textlink="">
      <xdr:nvSpPr>
        <xdr:cNvPr id="703" name="楕円 702"/>
        <xdr:cNvSpPr/>
      </xdr:nvSpPr>
      <xdr:spPr>
        <a:xfrm>
          <a:off x="22110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20337</xdr:rowOff>
    </xdr:from>
    <xdr:ext cx="469744" cy="259045"/>
    <xdr:sp macro="" textlink="">
      <xdr:nvSpPr>
        <xdr:cNvPr id="704" name="【保健センター・保健所】&#10;一人当たり面積該当値テキスト"/>
        <xdr:cNvSpPr txBox="1"/>
      </xdr:nvSpPr>
      <xdr:spPr>
        <a:xfrm>
          <a:off x="22199600"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105410</xdr:rowOff>
    </xdr:from>
    <xdr:to>
      <xdr:col>112</xdr:col>
      <xdr:colOff>38100</xdr:colOff>
      <xdr:row>64</xdr:row>
      <xdr:rowOff>35560</xdr:rowOff>
    </xdr:to>
    <xdr:sp macro="" textlink="">
      <xdr:nvSpPr>
        <xdr:cNvPr id="705" name="楕円 704"/>
        <xdr:cNvSpPr/>
      </xdr:nvSpPr>
      <xdr:spPr>
        <a:xfrm>
          <a:off x="21272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156210</xdr:rowOff>
    </xdr:from>
    <xdr:to>
      <xdr:col>116</xdr:col>
      <xdr:colOff>63500</xdr:colOff>
      <xdr:row>63</xdr:row>
      <xdr:rowOff>156210</xdr:rowOff>
    </xdr:to>
    <xdr:cxnSp macro="">
      <xdr:nvCxnSpPr>
        <xdr:cNvPr id="706" name="直線コネクタ 705"/>
        <xdr:cNvCxnSpPr/>
      </xdr:nvCxnSpPr>
      <xdr:spPr>
        <a:xfrm>
          <a:off x="21323300" y="10957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105410</xdr:rowOff>
    </xdr:from>
    <xdr:to>
      <xdr:col>107</xdr:col>
      <xdr:colOff>101600</xdr:colOff>
      <xdr:row>64</xdr:row>
      <xdr:rowOff>35560</xdr:rowOff>
    </xdr:to>
    <xdr:sp macro="" textlink="">
      <xdr:nvSpPr>
        <xdr:cNvPr id="707" name="楕円 706"/>
        <xdr:cNvSpPr/>
      </xdr:nvSpPr>
      <xdr:spPr>
        <a:xfrm>
          <a:off x="20383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156210</xdr:rowOff>
    </xdr:from>
    <xdr:to>
      <xdr:col>111</xdr:col>
      <xdr:colOff>177800</xdr:colOff>
      <xdr:row>63</xdr:row>
      <xdr:rowOff>156210</xdr:rowOff>
    </xdr:to>
    <xdr:cxnSp macro="">
      <xdr:nvCxnSpPr>
        <xdr:cNvPr id="708" name="直線コネクタ 707"/>
        <xdr:cNvCxnSpPr/>
      </xdr:nvCxnSpPr>
      <xdr:spPr>
        <a:xfrm>
          <a:off x="20434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109220</xdr:rowOff>
    </xdr:from>
    <xdr:to>
      <xdr:col>102</xdr:col>
      <xdr:colOff>165100</xdr:colOff>
      <xdr:row>64</xdr:row>
      <xdr:rowOff>39370</xdr:rowOff>
    </xdr:to>
    <xdr:sp macro="" textlink="">
      <xdr:nvSpPr>
        <xdr:cNvPr id="709" name="楕円 708"/>
        <xdr:cNvSpPr/>
      </xdr:nvSpPr>
      <xdr:spPr>
        <a:xfrm>
          <a:off x="19494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156210</xdr:rowOff>
    </xdr:from>
    <xdr:to>
      <xdr:col>107</xdr:col>
      <xdr:colOff>50800</xdr:colOff>
      <xdr:row>63</xdr:row>
      <xdr:rowOff>160020</xdr:rowOff>
    </xdr:to>
    <xdr:cxnSp macro="">
      <xdr:nvCxnSpPr>
        <xdr:cNvPr id="710" name="直線コネクタ 709"/>
        <xdr:cNvCxnSpPr/>
      </xdr:nvCxnSpPr>
      <xdr:spPr>
        <a:xfrm flipV="1">
          <a:off x="19545300" y="10957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109220</xdr:rowOff>
    </xdr:from>
    <xdr:to>
      <xdr:col>98</xdr:col>
      <xdr:colOff>38100</xdr:colOff>
      <xdr:row>64</xdr:row>
      <xdr:rowOff>39370</xdr:rowOff>
    </xdr:to>
    <xdr:sp macro="" textlink="">
      <xdr:nvSpPr>
        <xdr:cNvPr id="711" name="楕円 710"/>
        <xdr:cNvSpPr/>
      </xdr:nvSpPr>
      <xdr:spPr>
        <a:xfrm>
          <a:off x="18605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160020</xdr:rowOff>
    </xdr:from>
    <xdr:to>
      <xdr:col>102</xdr:col>
      <xdr:colOff>114300</xdr:colOff>
      <xdr:row>63</xdr:row>
      <xdr:rowOff>160020</xdr:rowOff>
    </xdr:to>
    <xdr:cxnSp macro="">
      <xdr:nvCxnSpPr>
        <xdr:cNvPr id="712" name="直線コネクタ 711"/>
        <xdr:cNvCxnSpPr/>
      </xdr:nvCxnSpPr>
      <xdr:spPr>
        <a:xfrm>
          <a:off x="18656300" y="1096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17797</xdr:rowOff>
    </xdr:from>
    <xdr:ext cx="469744" cy="259045"/>
    <xdr:sp macro="" textlink="">
      <xdr:nvSpPr>
        <xdr:cNvPr id="713" name="n_1aveValue【保健センター・保健所】&#10;一人当たり面積"/>
        <xdr:cNvSpPr txBox="1"/>
      </xdr:nvSpPr>
      <xdr:spPr>
        <a:xfrm>
          <a:off x="210757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17797</xdr:rowOff>
    </xdr:from>
    <xdr:ext cx="469744" cy="259045"/>
    <xdr:sp macro="" textlink="">
      <xdr:nvSpPr>
        <xdr:cNvPr id="714" name="n_2aveValue【保健センター・保健所】&#10;一人当たり面積"/>
        <xdr:cNvSpPr txBox="1"/>
      </xdr:nvSpPr>
      <xdr:spPr>
        <a:xfrm>
          <a:off x="20199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162577</xdr:rowOff>
    </xdr:from>
    <xdr:ext cx="469744" cy="259045"/>
    <xdr:sp macro="" textlink="">
      <xdr:nvSpPr>
        <xdr:cNvPr id="715" name="n_3aveValue【保健センター・保健所】&#10;一人当たり面積"/>
        <xdr:cNvSpPr txBox="1"/>
      </xdr:nvSpPr>
      <xdr:spPr>
        <a:xfrm>
          <a:off x="19310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6367</xdr:rowOff>
    </xdr:from>
    <xdr:ext cx="469744" cy="259045"/>
    <xdr:sp macro="" textlink="">
      <xdr:nvSpPr>
        <xdr:cNvPr id="716" name="n_4aveValue【保健センター・保健所】&#10;一人当たり面積"/>
        <xdr:cNvSpPr txBox="1"/>
      </xdr:nvSpPr>
      <xdr:spPr>
        <a:xfrm>
          <a:off x="18421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26687</xdr:rowOff>
    </xdr:from>
    <xdr:ext cx="469744" cy="259045"/>
    <xdr:sp macro="" textlink="">
      <xdr:nvSpPr>
        <xdr:cNvPr id="717" name="n_1mainValue【保健センター・保健所】&#10;一人当たり面積"/>
        <xdr:cNvSpPr txBox="1"/>
      </xdr:nvSpPr>
      <xdr:spPr>
        <a:xfrm>
          <a:off x="210757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26687</xdr:rowOff>
    </xdr:from>
    <xdr:ext cx="469744" cy="259045"/>
    <xdr:sp macro="" textlink="">
      <xdr:nvSpPr>
        <xdr:cNvPr id="718" name="n_2mainValue【保健センター・保健所】&#10;一人当たり面積"/>
        <xdr:cNvSpPr txBox="1"/>
      </xdr:nvSpPr>
      <xdr:spPr>
        <a:xfrm>
          <a:off x="20199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30497</xdr:rowOff>
    </xdr:from>
    <xdr:ext cx="469744" cy="259045"/>
    <xdr:sp macro="" textlink="">
      <xdr:nvSpPr>
        <xdr:cNvPr id="719" name="n_3mainValue【保健センター・保健所】&#10;一人当たり面積"/>
        <xdr:cNvSpPr txBox="1"/>
      </xdr:nvSpPr>
      <xdr:spPr>
        <a:xfrm>
          <a:off x="19310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30497</xdr:rowOff>
    </xdr:from>
    <xdr:ext cx="469744" cy="259045"/>
    <xdr:sp macro="" textlink="">
      <xdr:nvSpPr>
        <xdr:cNvPr id="720" name="n_4mainValue【保健センター・保健所】&#10;一人当たり面積"/>
        <xdr:cNvSpPr txBox="1"/>
      </xdr:nvSpPr>
      <xdr:spPr>
        <a:xfrm>
          <a:off x="18421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745" name="直線コネクタ 744"/>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748" name="【消防施設】&#10;有形固定資産減価償却率最大値テキスト"/>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749" name="直線コネクタ 748"/>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17163</xdr:rowOff>
    </xdr:from>
    <xdr:ext cx="405111" cy="259045"/>
    <xdr:sp macro="" textlink="">
      <xdr:nvSpPr>
        <xdr:cNvPr id="750" name="【消防施設】&#10;有形固定資産減価償却率平均値テキスト"/>
        <xdr:cNvSpPr txBox="1"/>
      </xdr:nvSpPr>
      <xdr:spPr>
        <a:xfrm>
          <a:off x="16357600" y="1407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751" name="フローチャート: 判断 750"/>
        <xdr:cNvSpPr/>
      </xdr:nvSpPr>
      <xdr:spPr>
        <a:xfrm>
          <a:off x="162687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752" name="フローチャート: 判断 751"/>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168275</xdr:rowOff>
    </xdr:from>
    <xdr:to>
      <xdr:col>76</xdr:col>
      <xdr:colOff>165100</xdr:colOff>
      <xdr:row>82</xdr:row>
      <xdr:rowOff>98425</xdr:rowOff>
    </xdr:to>
    <xdr:sp macro="" textlink="">
      <xdr:nvSpPr>
        <xdr:cNvPr id="753" name="フローチャート: 判断 752"/>
        <xdr:cNvSpPr/>
      </xdr:nvSpPr>
      <xdr:spPr>
        <a:xfrm>
          <a:off x="14541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168275</xdr:rowOff>
    </xdr:from>
    <xdr:to>
      <xdr:col>72</xdr:col>
      <xdr:colOff>38100</xdr:colOff>
      <xdr:row>82</xdr:row>
      <xdr:rowOff>98425</xdr:rowOff>
    </xdr:to>
    <xdr:sp macro="" textlink="">
      <xdr:nvSpPr>
        <xdr:cNvPr id="754" name="フローチャート: 判断 753"/>
        <xdr:cNvSpPr/>
      </xdr:nvSpPr>
      <xdr:spPr>
        <a:xfrm>
          <a:off x="13652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164464</xdr:rowOff>
    </xdr:from>
    <xdr:to>
      <xdr:col>67</xdr:col>
      <xdr:colOff>101600</xdr:colOff>
      <xdr:row>82</xdr:row>
      <xdr:rowOff>94614</xdr:rowOff>
    </xdr:to>
    <xdr:sp macro="" textlink="">
      <xdr:nvSpPr>
        <xdr:cNvPr id="755" name="フローチャート: 判断 754"/>
        <xdr:cNvSpPr/>
      </xdr:nvSpPr>
      <xdr:spPr>
        <a:xfrm>
          <a:off x="12763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42545</xdr:rowOff>
    </xdr:from>
    <xdr:to>
      <xdr:col>85</xdr:col>
      <xdr:colOff>177800</xdr:colOff>
      <xdr:row>79</xdr:row>
      <xdr:rowOff>144145</xdr:rowOff>
    </xdr:to>
    <xdr:sp macro="" textlink="">
      <xdr:nvSpPr>
        <xdr:cNvPr id="761" name="楕円 760"/>
        <xdr:cNvSpPr/>
      </xdr:nvSpPr>
      <xdr:spPr>
        <a:xfrm>
          <a:off x="162687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65422</xdr:rowOff>
    </xdr:from>
    <xdr:ext cx="405111" cy="259045"/>
    <xdr:sp macro="" textlink="">
      <xdr:nvSpPr>
        <xdr:cNvPr id="762" name="【消防施設】&#10;有形固定資産減価償却率該当値テキスト"/>
        <xdr:cNvSpPr txBox="1"/>
      </xdr:nvSpPr>
      <xdr:spPr>
        <a:xfrm>
          <a:off x="16357600"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139700</xdr:rowOff>
    </xdr:from>
    <xdr:to>
      <xdr:col>81</xdr:col>
      <xdr:colOff>101600</xdr:colOff>
      <xdr:row>79</xdr:row>
      <xdr:rowOff>69850</xdr:rowOff>
    </xdr:to>
    <xdr:sp macro="" textlink="">
      <xdr:nvSpPr>
        <xdr:cNvPr id="763" name="楕円 762"/>
        <xdr:cNvSpPr/>
      </xdr:nvSpPr>
      <xdr:spPr>
        <a:xfrm>
          <a:off x="15430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19050</xdr:rowOff>
    </xdr:from>
    <xdr:to>
      <xdr:col>85</xdr:col>
      <xdr:colOff>127000</xdr:colOff>
      <xdr:row>79</xdr:row>
      <xdr:rowOff>93345</xdr:rowOff>
    </xdr:to>
    <xdr:cxnSp macro="">
      <xdr:nvCxnSpPr>
        <xdr:cNvPr id="764" name="直線コネクタ 763"/>
        <xdr:cNvCxnSpPr/>
      </xdr:nvCxnSpPr>
      <xdr:spPr>
        <a:xfrm>
          <a:off x="15481300" y="1356360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67311</xdr:rowOff>
    </xdr:from>
    <xdr:to>
      <xdr:col>76</xdr:col>
      <xdr:colOff>165100</xdr:colOff>
      <xdr:row>78</xdr:row>
      <xdr:rowOff>168911</xdr:rowOff>
    </xdr:to>
    <xdr:sp macro="" textlink="">
      <xdr:nvSpPr>
        <xdr:cNvPr id="765" name="楕円 764"/>
        <xdr:cNvSpPr/>
      </xdr:nvSpPr>
      <xdr:spPr>
        <a:xfrm>
          <a:off x="14541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118111</xdr:rowOff>
    </xdr:from>
    <xdr:to>
      <xdr:col>81</xdr:col>
      <xdr:colOff>50800</xdr:colOff>
      <xdr:row>79</xdr:row>
      <xdr:rowOff>19050</xdr:rowOff>
    </xdr:to>
    <xdr:cxnSp macro="">
      <xdr:nvCxnSpPr>
        <xdr:cNvPr id="766" name="直線コネクタ 765"/>
        <xdr:cNvCxnSpPr/>
      </xdr:nvCxnSpPr>
      <xdr:spPr>
        <a:xfrm>
          <a:off x="14592300" y="134912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36830</xdr:rowOff>
    </xdr:from>
    <xdr:to>
      <xdr:col>72</xdr:col>
      <xdr:colOff>38100</xdr:colOff>
      <xdr:row>78</xdr:row>
      <xdr:rowOff>138430</xdr:rowOff>
    </xdr:to>
    <xdr:sp macro="" textlink="">
      <xdr:nvSpPr>
        <xdr:cNvPr id="767" name="楕円 766"/>
        <xdr:cNvSpPr/>
      </xdr:nvSpPr>
      <xdr:spPr>
        <a:xfrm>
          <a:off x="13652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87630</xdr:rowOff>
    </xdr:from>
    <xdr:to>
      <xdr:col>76</xdr:col>
      <xdr:colOff>114300</xdr:colOff>
      <xdr:row>78</xdr:row>
      <xdr:rowOff>118111</xdr:rowOff>
    </xdr:to>
    <xdr:cxnSp macro="">
      <xdr:nvCxnSpPr>
        <xdr:cNvPr id="768" name="直線コネクタ 767"/>
        <xdr:cNvCxnSpPr/>
      </xdr:nvCxnSpPr>
      <xdr:spPr>
        <a:xfrm>
          <a:off x="13703300" y="134607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128270</xdr:rowOff>
    </xdr:from>
    <xdr:to>
      <xdr:col>67</xdr:col>
      <xdr:colOff>101600</xdr:colOff>
      <xdr:row>78</xdr:row>
      <xdr:rowOff>58420</xdr:rowOff>
    </xdr:to>
    <xdr:sp macro="" textlink="">
      <xdr:nvSpPr>
        <xdr:cNvPr id="769" name="楕円 768"/>
        <xdr:cNvSpPr/>
      </xdr:nvSpPr>
      <xdr:spPr>
        <a:xfrm>
          <a:off x="12763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7620</xdr:rowOff>
    </xdr:from>
    <xdr:to>
      <xdr:col>71</xdr:col>
      <xdr:colOff>177800</xdr:colOff>
      <xdr:row>78</xdr:row>
      <xdr:rowOff>87630</xdr:rowOff>
    </xdr:to>
    <xdr:cxnSp macro="">
      <xdr:nvCxnSpPr>
        <xdr:cNvPr id="770" name="直線コネクタ 769"/>
        <xdr:cNvCxnSpPr/>
      </xdr:nvCxnSpPr>
      <xdr:spPr>
        <a:xfrm>
          <a:off x="12814300" y="133807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106697</xdr:rowOff>
    </xdr:from>
    <xdr:ext cx="405111" cy="259045"/>
    <xdr:sp macro="" textlink="">
      <xdr:nvSpPr>
        <xdr:cNvPr id="771" name="n_1aveValue【消防施設】&#10;有形固定資産減価償却率"/>
        <xdr:cNvSpPr txBox="1"/>
      </xdr:nvSpPr>
      <xdr:spPr>
        <a:xfrm>
          <a:off x="152660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89552</xdr:rowOff>
    </xdr:from>
    <xdr:ext cx="405111" cy="259045"/>
    <xdr:sp macro="" textlink="">
      <xdr:nvSpPr>
        <xdr:cNvPr id="772" name="n_2aveValue【消防施設】&#10;有形固定資産減価償却率"/>
        <xdr:cNvSpPr txBox="1"/>
      </xdr:nvSpPr>
      <xdr:spPr>
        <a:xfrm>
          <a:off x="14389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89552</xdr:rowOff>
    </xdr:from>
    <xdr:ext cx="405111" cy="259045"/>
    <xdr:sp macro="" textlink="">
      <xdr:nvSpPr>
        <xdr:cNvPr id="773" name="n_3aveValue【消防施設】&#10;有形固定資産減価償却率"/>
        <xdr:cNvSpPr txBox="1"/>
      </xdr:nvSpPr>
      <xdr:spPr>
        <a:xfrm>
          <a:off x="13500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85741</xdr:rowOff>
    </xdr:from>
    <xdr:ext cx="405111" cy="259045"/>
    <xdr:sp macro="" textlink="">
      <xdr:nvSpPr>
        <xdr:cNvPr id="774" name="n_4aveValue【消防施設】&#10;有形固定資産減価償却率"/>
        <xdr:cNvSpPr txBox="1"/>
      </xdr:nvSpPr>
      <xdr:spPr>
        <a:xfrm>
          <a:off x="126117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86377</xdr:rowOff>
    </xdr:from>
    <xdr:ext cx="405111" cy="259045"/>
    <xdr:sp macro="" textlink="">
      <xdr:nvSpPr>
        <xdr:cNvPr id="775" name="n_1mainValue【消防施設】&#10;有形固定資産減価償却率"/>
        <xdr:cNvSpPr txBox="1"/>
      </xdr:nvSpPr>
      <xdr:spPr>
        <a:xfrm>
          <a:off x="152660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13988</xdr:rowOff>
    </xdr:from>
    <xdr:ext cx="405111" cy="259045"/>
    <xdr:sp macro="" textlink="">
      <xdr:nvSpPr>
        <xdr:cNvPr id="776" name="n_2mainValue【消防施設】&#10;有形固定資産減価償却率"/>
        <xdr:cNvSpPr txBox="1"/>
      </xdr:nvSpPr>
      <xdr:spPr>
        <a:xfrm>
          <a:off x="143897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154957</xdr:rowOff>
    </xdr:from>
    <xdr:ext cx="405111" cy="259045"/>
    <xdr:sp macro="" textlink="">
      <xdr:nvSpPr>
        <xdr:cNvPr id="777" name="n_3mainValue【消防施設】&#10;有形固定資産減価償却率"/>
        <xdr:cNvSpPr txBox="1"/>
      </xdr:nvSpPr>
      <xdr:spPr>
        <a:xfrm>
          <a:off x="13500744" y="1318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74947</xdr:rowOff>
    </xdr:from>
    <xdr:ext cx="405111" cy="259045"/>
    <xdr:sp macro="" textlink="">
      <xdr:nvSpPr>
        <xdr:cNvPr id="778" name="n_4mainValue【消防施設】&#10;有形固定資産減価償却率"/>
        <xdr:cNvSpPr txBox="1"/>
      </xdr:nvSpPr>
      <xdr:spPr>
        <a:xfrm>
          <a:off x="12611744" y="1310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9" name="直線コネクタ 78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0" name="テキスト ボックス 78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1" name="直線コネクタ 79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2" name="テキスト ボックス 79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3" name="直線コネクタ 79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4" name="テキスト ボックス 79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5" name="直線コネクタ 79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6" name="テキスト ボックス 79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7" name="直線コネクタ 79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8" name="テキスト ボックス 79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9" name="直線コネクタ 79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0" name="テキスト ボックス 79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90351</xdr:rowOff>
    </xdr:from>
    <xdr:to>
      <xdr:col>116</xdr:col>
      <xdr:colOff>62864</xdr:colOff>
      <xdr:row>86</xdr:row>
      <xdr:rowOff>126274</xdr:rowOff>
    </xdr:to>
    <xdr:cxnSp macro="">
      <xdr:nvCxnSpPr>
        <xdr:cNvPr id="804" name="直線コネクタ 803"/>
        <xdr:cNvCxnSpPr/>
      </xdr:nvCxnSpPr>
      <xdr:spPr>
        <a:xfrm flipV="1">
          <a:off x="22160864" y="13292001"/>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130101</xdr:rowOff>
    </xdr:from>
    <xdr:ext cx="469744" cy="259045"/>
    <xdr:sp macro="" textlink="">
      <xdr:nvSpPr>
        <xdr:cNvPr id="805" name="【消防施設】&#10;一人当たり面積最小値テキスト"/>
        <xdr:cNvSpPr txBox="1"/>
      </xdr:nvSpPr>
      <xdr:spPr>
        <a:xfrm>
          <a:off x="22199600" y="1487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126274</xdr:rowOff>
    </xdr:from>
    <xdr:to>
      <xdr:col>116</xdr:col>
      <xdr:colOff>152400</xdr:colOff>
      <xdr:row>86</xdr:row>
      <xdr:rowOff>126274</xdr:rowOff>
    </xdr:to>
    <xdr:cxnSp macro="">
      <xdr:nvCxnSpPr>
        <xdr:cNvPr id="806" name="直線コネクタ 805"/>
        <xdr:cNvCxnSpPr/>
      </xdr:nvCxnSpPr>
      <xdr:spPr>
        <a:xfrm>
          <a:off x="22072600" y="1487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37028</xdr:rowOff>
    </xdr:from>
    <xdr:ext cx="469744" cy="259045"/>
    <xdr:sp macro="" textlink="">
      <xdr:nvSpPr>
        <xdr:cNvPr id="807" name="【消防施設】&#10;一人当たり面積最大値テキスト"/>
        <xdr:cNvSpPr txBox="1"/>
      </xdr:nvSpPr>
      <xdr:spPr>
        <a:xfrm>
          <a:off x="22199600" y="1306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90351</xdr:rowOff>
    </xdr:from>
    <xdr:to>
      <xdr:col>116</xdr:col>
      <xdr:colOff>152400</xdr:colOff>
      <xdr:row>77</xdr:row>
      <xdr:rowOff>90351</xdr:rowOff>
    </xdr:to>
    <xdr:cxnSp macro="">
      <xdr:nvCxnSpPr>
        <xdr:cNvPr id="808" name="直線コネクタ 807"/>
        <xdr:cNvCxnSpPr/>
      </xdr:nvCxnSpPr>
      <xdr:spPr>
        <a:xfrm>
          <a:off x="22072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xdr:rowOff>
    </xdr:from>
    <xdr:ext cx="469744" cy="259045"/>
    <xdr:sp macro="" textlink="">
      <xdr:nvSpPr>
        <xdr:cNvPr id="809" name="【消防施設】&#10;一人当たり面積平均値テキスト"/>
        <xdr:cNvSpPr txBox="1"/>
      </xdr:nvSpPr>
      <xdr:spPr>
        <a:xfrm>
          <a:off x="22199600" y="1457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0" name="フローチャート: 判断 809"/>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29755</xdr:rowOff>
    </xdr:from>
    <xdr:to>
      <xdr:col>112</xdr:col>
      <xdr:colOff>38100</xdr:colOff>
      <xdr:row>85</xdr:row>
      <xdr:rowOff>131355</xdr:rowOff>
    </xdr:to>
    <xdr:sp macro="" textlink="">
      <xdr:nvSpPr>
        <xdr:cNvPr id="811" name="フローチャート: 判断 810"/>
        <xdr:cNvSpPr/>
      </xdr:nvSpPr>
      <xdr:spPr>
        <a:xfrm>
          <a:off x="21272500" y="1460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29755</xdr:rowOff>
    </xdr:from>
    <xdr:to>
      <xdr:col>107</xdr:col>
      <xdr:colOff>101600</xdr:colOff>
      <xdr:row>85</xdr:row>
      <xdr:rowOff>131355</xdr:rowOff>
    </xdr:to>
    <xdr:sp macro="" textlink="">
      <xdr:nvSpPr>
        <xdr:cNvPr id="812" name="フローチャート: 判断 811"/>
        <xdr:cNvSpPr/>
      </xdr:nvSpPr>
      <xdr:spPr>
        <a:xfrm>
          <a:off x="20383500" y="1460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150586</xdr:rowOff>
    </xdr:from>
    <xdr:to>
      <xdr:col>102</xdr:col>
      <xdr:colOff>165100</xdr:colOff>
      <xdr:row>85</xdr:row>
      <xdr:rowOff>80736</xdr:rowOff>
    </xdr:to>
    <xdr:sp macro="" textlink="">
      <xdr:nvSpPr>
        <xdr:cNvPr id="813" name="フローチャート: 判断 812"/>
        <xdr:cNvSpPr/>
      </xdr:nvSpPr>
      <xdr:spPr>
        <a:xfrm>
          <a:off x="19494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814" name="フローチャート: 判断 813"/>
        <xdr:cNvSpPr/>
      </xdr:nvSpPr>
      <xdr:spPr>
        <a:xfrm>
          <a:off x="18605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1995</xdr:rowOff>
    </xdr:from>
    <xdr:to>
      <xdr:col>116</xdr:col>
      <xdr:colOff>114300</xdr:colOff>
      <xdr:row>85</xdr:row>
      <xdr:rowOff>103595</xdr:rowOff>
    </xdr:to>
    <xdr:sp macro="" textlink="">
      <xdr:nvSpPr>
        <xdr:cNvPr id="820" name="楕円 819"/>
        <xdr:cNvSpPr/>
      </xdr:nvSpPr>
      <xdr:spPr>
        <a:xfrm>
          <a:off x="221107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24872</xdr:rowOff>
    </xdr:from>
    <xdr:ext cx="469744" cy="259045"/>
    <xdr:sp macro="" textlink="">
      <xdr:nvSpPr>
        <xdr:cNvPr id="821" name="【消防施設】&#10;一人当たり面積該当値テキスト"/>
        <xdr:cNvSpPr txBox="1"/>
      </xdr:nvSpPr>
      <xdr:spPr>
        <a:xfrm>
          <a:off x="22199600" y="1442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5262</xdr:rowOff>
    </xdr:from>
    <xdr:to>
      <xdr:col>112</xdr:col>
      <xdr:colOff>38100</xdr:colOff>
      <xdr:row>85</xdr:row>
      <xdr:rowOff>106862</xdr:rowOff>
    </xdr:to>
    <xdr:sp macro="" textlink="">
      <xdr:nvSpPr>
        <xdr:cNvPr id="822" name="楕円 821"/>
        <xdr:cNvSpPr/>
      </xdr:nvSpPr>
      <xdr:spPr>
        <a:xfrm>
          <a:off x="21272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52795</xdr:rowOff>
    </xdr:from>
    <xdr:to>
      <xdr:col>116</xdr:col>
      <xdr:colOff>63500</xdr:colOff>
      <xdr:row>85</xdr:row>
      <xdr:rowOff>56062</xdr:rowOff>
    </xdr:to>
    <xdr:cxnSp macro="">
      <xdr:nvCxnSpPr>
        <xdr:cNvPr id="823" name="直線コネクタ 822"/>
        <xdr:cNvCxnSpPr/>
      </xdr:nvCxnSpPr>
      <xdr:spPr>
        <a:xfrm flipV="1">
          <a:off x="21323300" y="146260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10161</xdr:rowOff>
    </xdr:from>
    <xdr:to>
      <xdr:col>107</xdr:col>
      <xdr:colOff>101600</xdr:colOff>
      <xdr:row>85</xdr:row>
      <xdr:rowOff>111761</xdr:rowOff>
    </xdr:to>
    <xdr:sp macro="" textlink="">
      <xdr:nvSpPr>
        <xdr:cNvPr id="824" name="楕円 823"/>
        <xdr:cNvSpPr/>
      </xdr:nvSpPr>
      <xdr:spPr>
        <a:xfrm>
          <a:off x="20383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56062</xdr:rowOff>
    </xdr:from>
    <xdr:to>
      <xdr:col>111</xdr:col>
      <xdr:colOff>177800</xdr:colOff>
      <xdr:row>85</xdr:row>
      <xdr:rowOff>60961</xdr:rowOff>
    </xdr:to>
    <xdr:cxnSp macro="">
      <xdr:nvCxnSpPr>
        <xdr:cNvPr id="825" name="直線コネクタ 824"/>
        <xdr:cNvCxnSpPr/>
      </xdr:nvCxnSpPr>
      <xdr:spPr>
        <a:xfrm flipV="1">
          <a:off x="20434300" y="1462931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33020</xdr:rowOff>
    </xdr:from>
    <xdr:to>
      <xdr:col>102</xdr:col>
      <xdr:colOff>165100</xdr:colOff>
      <xdr:row>85</xdr:row>
      <xdr:rowOff>134620</xdr:rowOff>
    </xdr:to>
    <xdr:sp macro="" textlink="">
      <xdr:nvSpPr>
        <xdr:cNvPr id="826" name="楕円 825"/>
        <xdr:cNvSpPr/>
      </xdr:nvSpPr>
      <xdr:spPr>
        <a:xfrm>
          <a:off x="19494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60961</xdr:rowOff>
    </xdr:from>
    <xdr:to>
      <xdr:col>107</xdr:col>
      <xdr:colOff>50800</xdr:colOff>
      <xdr:row>85</xdr:row>
      <xdr:rowOff>83820</xdr:rowOff>
    </xdr:to>
    <xdr:cxnSp macro="">
      <xdr:nvCxnSpPr>
        <xdr:cNvPr id="827" name="直線コネクタ 826"/>
        <xdr:cNvCxnSpPr/>
      </xdr:nvCxnSpPr>
      <xdr:spPr>
        <a:xfrm flipV="1">
          <a:off x="19545300" y="146342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41184</xdr:rowOff>
    </xdr:from>
    <xdr:to>
      <xdr:col>98</xdr:col>
      <xdr:colOff>38100</xdr:colOff>
      <xdr:row>85</xdr:row>
      <xdr:rowOff>142784</xdr:rowOff>
    </xdr:to>
    <xdr:sp macro="" textlink="">
      <xdr:nvSpPr>
        <xdr:cNvPr id="828" name="楕円 827"/>
        <xdr:cNvSpPr/>
      </xdr:nvSpPr>
      <xdr:spPr>
        <a:xfrm>
          <a:off x="18605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83820</xdr:rowOff>
    </xdr:from>
    <xdr:to>
      <xdr:col>102</xdr:col>
      <xdr:colOff>114300</xdr:colOff>
      <xdr:row>85</xdr:row>
      <xdr:rowOff>91984</xdr:rowOff>
    </xdr:to>
    <xdr:cxnSp macro="">
      <xdr:nvCxnSpPr>
        <xdr:cNvPr id="829" name="直線コネクタ 828"/>
        <xdr:cNvCxnSpPr/>
      </xdr:nvCxnSpPr>
      <xdr:spPr>
        <a:xfrm flipV="1">
          <a:off x="18656300" y="1465707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122482</xdr:rowOff>
    </xdr:from>
    <xdr:ext cx="469744" cy="259045"/>
    <xdr:sp macro="" textlink="">
      <xdr:nvSpPr>
        <xdr:cNvPr id="830" name="n_1aveValue【消防施設】&#10;一人当たり面積"/>
        <xdr:cNvSpPr txBox="1"/>
      </xdr:nvSpPr>
      <xdr:spPr>
        <a:xfrm>
          <a:off x="21075727" y="1469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122482</xdr:rowOff>
    </xdr:from>
    <xdr:ext cx="469744" cy="259045"/>
    <xdr:sp macro="" textlink="">
      <xdr:nvSpPr>
        <xdr:cNvPr id="831" name="n_2aveValue【消防施設】&#10;一人当たり面積"/>
        <xdr:cNvSpPr txBox="1"/>
      </xdr:nvSpPr>
      <xdr:spPr>
        <a:xfrm>
          <a:off x="20199427" y="1469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97263</xdr:rowOff>
    </xdr:from>
    <xdr:ext cx="469744" cy="259045"/>
    <xdr:sp macro="" textlink="">
      <xdr:nvSpPr>
        <xdr:cNvPr id="832" name="n_3aveValue【消防施設】&#10;一人当たり面積"/>
        <xdr:cNvSpPr txBox="1"/>
      </xdr:nvSpPr>
      <xdr:spPr>
        <a:xfrm>
          <a:off x="193104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116857</xdr:rowOff>
    </xdr:from>
    <xdr:ext cx="469744" cy="259045"/>
    <xdr:sp macro="" textlink="">
      <xdr:nvSpPr>
        <xdr:cNvPr id="833" name="n_4aveValue【消防施設】&#10;一人当たり面積"/>
        <xdr:cNvSpPr txBox="1"/>
      </xdr:nvSpPr>
      <xdr:spPr>
        <a:xfrm>
          <a:off x="18421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123389</xdr:rowOff>
    </xdr:from>
    <xdr:ext cx="469744" cy="259045"/>
    <xdr:sp macro="" textlink="">
      <xdr:nvSpPr>
        <xdr:cNvPr id="834" name="n_1mainValue【消防施設】&#10;一人当たり面積"/>
        <xdr:cNvSpPr txBox="1"/>
      </xdr:nvSpPr>
      <xdr:spPr>
        <a:xfrm>
          <a:off x="210757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835" name="n_2main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125747</xdr:rowOff>
    </xdr:from>
    <xdr:ext cx="469744" cy="259045"/>
    <xdr:sp macro="" textlink="">
      <xdr:nvSpPr>
        <xdr:cNvPr id="836" name="n_3mainValue【消防施設】&#10;一人当たり面積"/>
        <xdr:cNvSpPr txBox="1"/>
      </xdr:nvSpPr>
      <xdr:spPr>
        <a:xfrm>
          <a:off x="19310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133911</xdr:rowOff>
    </xdr:from>
    <xdr:ext cx="469744" cy="259045"/>
    <xdr:sp macro="" textlink="">
      <xdr:nvSpPr>
        <xdr:cNvPr id="837" name="n_4mainValue【消防施設】&#10;一人当たり面積"/>
        <xdr:cNvSpPr txBox="1"/>
      </xdr:nvSpPr>
      <xdr:spPr>
        <a:xfrm>
          <a:off x="18421427" y="1470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8" name="テキスト ボックス 85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1" name="直線コネクタ 860"/>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2"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3" name="直線コネクタ 862"/>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4"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5" name="直線コネクタ 86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34307</xdr:rowOff>
    </xdr:from>
    <xdr:ext cx="405111" cy="259045"/>
    <xdr:sp macro="" textlink="">
      <xdr:nvSpPr>
        <xdr:cNvPr id="866" name="【庁舎】&#10;有形固定資産減価償却率平均値テキスト"/>
        <xdr:cNvSpPr txBox="1"/>
      </xdr:nvSpPr>
      <xdr:spPr>
        <a:xfrm>
          <a:off x="16357600" y="1769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55880</xdr:rowOff>
    </xdr:from>
    <xdr:to>
      <xdr:col>85</xdr:col>
      <xdr:colOff>177800</xdr:colOff>
      <xdr:row>103</xdr:row>
      <xdr:rowOff>157480</xdr:rowOff>
    </xdr:to>
    <xdr:sp macro="" textlink="">
      <xdr:nvSpPr>
        <xdr:cNvPr id="867" name="フローチャート: 判断 866"/>
        <xdr:cNvSpPr/>
      </xdr:nvSpPr>
      <xdr:spPr>
        <a:xfrm>
          <a:off x="162687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60961</xdr:rowOff>
    </xdr:from>
    <xdr:to>
      <xdr:col>81</xdr:col>
      <xdr:colOff>101600</xdr:colOff>
      <xdr:row>103</xdr:row>
      <xdr:rowOff>162561</xdr:rowOff>
    </xdr:to>
    <xdr:sp macro="" textlink="">
      <xdr:nvSpPr>
        <xdr:cNvPr id="868" name="フローチャート: 判断 867"/>
        <xdr:cNvSpPr/>
      </xdr:nvSpPr>
      <xdr:spPr>
        <a:xfrm>
          <a:off x="15430500" y="1772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869" name="フローチャート: 判断 868"/>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33020</xdr:rowOff>
    </xdr:from>
    <xdr:to>
      <xdr:col>72</xdr:col>
      <xdr:colOff>38100</xdr:colOff>
      <xdr:row>103</xdr:row>
      <xdr:rowOff>134620</xdr:rowOff>
    </xdr:to>
    <xdr:sp macro="" textlink="">
      <xdr:nvSpPr>
        <xdr:cNvPr id="870" name="フローチャート: 判断 869"/>
        <xdr:cNvSpPr/>
      </xdr:nvSpPr>
      <xdr:spPr>
        <a:xfrm>
          <a:off x="13652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26670</xdr:rowOff>
    </xdr:from>
    <xdr:to>
      <xdr:col>67</xdr:col>
      <xdr:colOff>101600</xdr:colOff>
      <xdr:row>103</xdr:row>
      <xdr:rowOff>128270</xdr:rowOff>
    </xdr:to>
    <xdr:sp macro="" textlink="">
      <xdr:nvSpPr>
        <xdr:cNvPr id="871" name="フローチャート: 判断 870"/>
        <xdr:cNvSpPr/>
      </xdr:nvSpPr>
      <xdr:spPr>
        <a:xfrm>
          <a:off x="12763500" y="1768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53339</xdr:rowOff>
    </xdr:from>
    <xdr:to>
      <xdr:col>85</xdr:col>
      <xdr:colOff>177800</xdr:colOff>
      <xdr:row>102</xdr:row>
      <xdr:rowOff>154939</xdr:rowOff>
    </xdr:to>
    <xdr:sp macro="" textlink="">
      <xdr:nvSpPr>
        <xdr:cNvPr id="877" name="楕円 876"/>
        <xdr:cNvSpPr/>
      </xdr:nvSpPr>
      <xdr:spPr>
        <a:xfrm>
          <a:off x="16268700" y="1754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76216</xdr:rowOff>
    </xdr:from>
    <xdr:ext cx="405111" cy="259045"/>
    <xdr:sp macro="" textlink="">
      <xdr:nvSpPr>
        <xdr:cNvPr id="878" name="【庁舎】&#10;有形固定資産減価償却率該当値テキスト"/>
        <xdr:cNvSpPr txBox="1"/>
      </xdr:nvSpPr>
      <xdr:spPr>
        <a:xfrm>
          <a:off x="16357600" y="17392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21589</xdr:rowOff>
    </xdr:from>
    <xdr:to>
      <xdr:col>81</xdr:col>
      <xdr:colOff>101600</xdr:colOff>
      <xdr:row>102</xdr:row>
      <xdr:rowOff>123189</xdr:rowOff>
    </xdr:to>
    <xdr:sp macro="" textlink="">
      <xdr:nvSpPr>
        <xdr:cNvPr id="879" name="楕円 878"/>
        <xdr:cNvSpPr/>
      </xdr:nvSpPr>
      <xdr:spPr>
        <a:xfrm>
          <a:off x="154305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72389</xdr:rowOff>
    </xdr:from>
    <xdr:to>
      <xdr:col>85</xdr:col>
      <xdr:colOff>127000</xdr:colOff>
      <xdr:row>102</xdr:row>
      <xdr:rowOff>104139</xdr:rowOff>
    </xdr:to>
    <xdr:cxnSp macro="">
      <xdr:nvCxnSpPr>
        <xdr:cNvPr id="880" name="直線コネクタ 879"/>
        <xdr:cNvCxnSpPr/>
      </xdr:nvCxnSpPr>
      <xdr:spPr>
        <a:xfrm>
          <a:off x="15481300" y="17560289"/>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162561</xdr:rowOff>
    </xdr:from>
    <xdr:to>
      <xdr:col>76</xdr:col>
      <xdr:colOff>165100</xdr:colOff>
      <xdr:row>102</xdr:row>
      <xdr:rowOff>92711</xdr:rowOff>
    </xdr:to>
    <xdr:sp macro="" textlink="">
      <xdr:nvSpPr>
        <xdr:cNvPr id="881" name="楕円 880"/>
        <xdr:cNvSpPr/>
      </xdr:nvSpPr>
      <xdr:spPr>
        <a:xfrm>
          <a:off x="14541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41911</xdr:rowOff>
    </xdr:from>
    <xdr:to>
      <xdr:col>81</xdr:col>
      <xdr:colOff>50800</xdr:colOff>
      <xdr:row>102</xdr:row>
      <xdr:rowOff>72389</xdr:rowOff>
    </xdr:to>
    <xdr:cxnSp macro="">
      <xdr:nvCxnSpPr>
        <xdr:cNvPr id="882" name="直線コネクタ 881"/>
        <xdr:cNvCxnSpPr/>
      </xdr:nvCxnSpPr>
      <xdr:spPr>
        <a:xfrm>
          <a:off x="14592300" y="175298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132080</xdr:rowOff>
    </xdr:from>
    <xdr:to>
      <xdr:col>72</xdr:col>
      <xdr:colOff>38100</xdr:colOff>
      <xdr:row>102</xdr:row>
      <xdr:rowOff>62230</xdr:rowOff>
    </xdr:to>
    <xdr:sp macro="" textlink="">
      <xdr:nvSpPr>
        <xdr:cNvPr id="883" name="楕円 882"/>
        <xdr:cNvSpPr/>
      </xdr:nvSpPr>
      <xdr:spPr>
        <a:xfrm>
          <a:off x="136525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11430</xdr:rowOff>
    </xdr:from>
    <xdr:to>
      <xdr:col>76</xdr:col>
      <xdr:colOff>114300</xdr:colOff>
      <xdr:row>102</xdr:row>
      <xdr:rowOff>41911</xdr:rowOff>
    </xdr:to>
    <xdr:cxnSp macro="">
      <xdr:nvCxnSpPr>
        <xdr:cNvPr id="884" name="直線コネクタ 883"/>
        <xdr:cNvCxnSpPr/>
      </xdr:nvCxnSpPr>
      <xdr:spPr>
        <a:xfrm>
          <a:off x="13703300" y="174993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101600</xdr:rowOff>
    </xdr:from>
    <xdr:to>
      <xdr:col>67</xdr:col>
      <xdr:colOff>101600</xdr:colOff>
      <xdr:row>102</xdr:row>
      <xdr:rowOff>31750</xdr:rowOff>
    </xdr:to>
    <xdr:sp macro="" textlink="">
      <xdr:nvSpPr>
        <xdr:cNvPr id="885" name="楕円 884"/>
        <xdr:cNvSpPr/>
      </xdr:nvSpPr>
      <xdr:spPr>
        <a:xfrm>
          <a:off x="12763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152400</xdr:rowOff>
    </xdr:from>
    <xdr:to>
      <xdr:col>71</xdr:col>
      <xdr:colOff>177800</xdr:colOff>
      <xdr:row>102</xdr:row>
      <xdr:rowOff>11430</xdr:rowOff>
    </xdr:to>
    <xdr:cxnSp macro="">
      <xdr:nvCxnSpPr>
        <xdr:cNvPr id="886" name="直線コネクタ 885"/>
        <xdr:cNvCxnSpPr/>
      </xdr:nvCxnSpPr>
      <xdr:spPr>
        <a:xfrm>
          <a:off x="12814300" y="174688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153688</xdr:rowOff>
    </xdr:from>
    <xdr:ext cx="405111" cy="259045"/>
    <xdr:sp macro="" textlink="">
      <xdr:nvSpPr>
        <xdr:cNvPr id="887" name="n_1aveValue【庁舎】&#10;有形固定資産減価償却率"/>
        <xdr:cNvSpPr txBox="1"/>
      </xdr:nvSpPr>
      <xdr:spPr>
        <a:xfrm>
          <a:off x="15266044" y="1781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148607</xdr:rowOff>
    </xdr:from>
    <xdr:ext cx="405111" cy="259045"/>
    <xdr:sp macro="" textlink="">
      <xdr:nvSpPr>
        <xdr:cNvPr id="888" name="n_2aveValue【庁舎】&#10;有形固定資産減価償却率"/>
        <xdr:cNvSpPr txBox="1"/>
      </xdr:nvSpPr>
      <xdr:spPr>
        <a:xfrm>
          <a:off x="14389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125747</xdr:rowOff>
    </xdr:from>
    <xdr:ext cx="405111" cy="259045"/>
    <xdr:sp macro="" textlink="">
      <xdr:nvSpPr>
        <xdr:cNvPr id="889" name="n_3aveValue【庁舎】&#10;有形固定資産減価償却率"/>
        <xdr:cNvSpPr txBox="1"/>
      </xdr:nvSpPr>
      <xdr:spPr>
        <a:xfrm>
          <a:off x="1350074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119397</xdr:rowOff>
    </xdr:from>
    <xdr:ext cx="405111" cy="259045"/>
    <xdr:sp macro="" textlink="">
      <xdr:nvSpPr>
        <xdr:cNvPr id="890" name="n_4aveValue【庁舎】&#10;有形固定資産減価償却率"/>
        <xdr:cNvSpPr txBox="1"/>
      </xdr:nvSpPr>
      <xdr:spPr>
        <a:xfrm>
          <a:off x="12611744" y="1777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139716</xdr:rowOff>
    </xdr:from>
    <xdr:ext cx="405111" cy="259045"/>
    <xdr:sp macro="" textlink="">
      <xdr:nvSpPr>
        <xdr:cNvPr id="891" name="n_1mainValue【庁舎】&#10;有形固定資産減価償却率"/>
        <xdr:cNvSpPr txBox="1"/>
      </xdr:nvSpPr>
      <xdr:spPr>
        <a:xfrm>
          <a:off x="15266044"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109238</xdr:rowOff>
    </xdr:from>
    <xdr:ext cx="405111" cy="259045"/>
    <xdr:sp macro="" textlink="">
      <xdr:nvSpPr>
        <xdr:cNvPr id="892" name="n_2mainValue【庁舎】&#10;有形固定資産減価償却率"/>
        <xdr:cNvSpPr txBox="1"/>
      </xdr:nvSpPr>
      <xdr:spPr>
        <a:xfrm>
          <a:off x="143897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78757</xdr:rowOff>
    </xdr:from>
    <xdr:ext cx="405111" cy="259045"/>
    <xdr:sp macro="" textlink="">
      <xdr:nvSpPr>
        <xdr:cNvPr id="893" name="n_3mainValue【庁舎】&#10;有形固定資産減価償却率"/>
        <xdr:cNvSpPr txBox="1"/>
      </xdr:nvSpPr>
      <xdr:spPr>
        <a:xfrm>
          <a:off x="1350074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48277</xdr:rowOff>
    </xdr:from>
    <xdr:ext cx="405111" cy="259045"/>
    <xdr:sp macro="" textlink="">
      <xdr:nvSpPr>
        <xdr:cNvPr id="894" name="n_4mainValue【庁舎】&#10;有形固定資産減価償却率"/>
        <xdr:cNvSpPr txBox="1"/>
      </xdr:nvSpPr>
      <xdr:spPr>
        <a:xfrm>
          <a:off x="12611744"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64770</xdr:rowOff>
    </xdr:from>
    <xdr:to>
      <xdr:col>116</xdr:col>
      <xdr:colOff>62864</xdr:colOff>
      <xdr:row>107</xdr:row>
      <xdr:rowOff>158750</xdr:rowOff>
    </xdr:to>
    <xdr:cxnSp macro="">
      <xdr:nvCxnSpPr>
        <xdr:cNvPr id="918" name="直線コネクタ 917"/>
        <xdr:cNvCxnSpPr/>
      </xdr:nvCxnSpPr>
      <xdr:spPr>
        <a:xfrm flipV="1">
          <a:off x="22160864" y="17209770"/>
          <a:ext cx="0" cy="129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162577</xdr:rowOff>
    </xdr:from>
    <xdr:ext cx="469744" cy="259045"/>
    <xdr:sp macro="" textlink="">
      <xdr:nvSpPr>
        <xdr:cNvPr id="919" name="【庁舎】&#10;一人当たり面積最小値テキスト"/>
        <xdr:cNvSpPr txBox="1"/>
      </xdr:nvSpPr>
      <xdr:spPr>
        <a:xfrm>
          <a:off x="22199600" y="185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158750</xdr:rowOff>
    </xdr:from>
    <xdr:to>
      <xdr:col>116</xdr:col>
      <xdr:colOff>152400</xdr:colOff>
      <xdr:row>107</xdr:row>
      <xdr:rowOff>158750</xdr:rowOff>
    </xdr:to>
    <xdr:cxnSp macro="">
      <xdr:nvCxnSpPr>
        <xdr:cNvPr id="920" name="直線コネクタ 919"/>
        <xdr:cNvCxnSpPr/>
      </xdr:nvCxnSpPr>
      <xdr:spPr>
        <a:xfrm>
          <a:off x="22072600" y="185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11447</xdr:rowOff>
    </xdr:from>
    <xdr:ext cx="469744" cy="259045"/>
    <xdr:sp macro="" textlink="">
      <xdr:nvSpPr>
        <xdr:cNvPr id="921" name="【庁舎】&#10;一人当たり面積最大値テキスト"/>
        <xdr:cNvSpPr txBox="1"/>
      </xdr:nvSpPr>
      <xdr:spPr>
        <a:xfrm>
          <a:off x="22199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64770</xdr:rowOff>
    </xdr:from>
    <xdr:to>
      <xdr:col>116</xdr:col>
      <xdr:colOff>152400</xdr:colOff>
      <xdr:row>100</xdr:row>
      <xdr:rowOff>64770</xdr:rowOff>
    </xdr:to>
    <xdr:cxnSp macro="">
      <xdr:nvCxnSpPr>
        <xdr:cNvPr id="922" name="直線コネクタ 921"/>
        <xdr:cNvCxnSpPr/>
      </xdr:nvCxnSpPr>
      <xdr:spPr>
        <a:xfrm>
          <a:off x="22072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88916</xdr:rowOff>
    </xdr:from>
    <xdr:ext cx="469744" cy="259045"/>
    <xdr:sp macro="" textlink="">
      <xdr:nvSpPr>
        <xdr:cNvPr id="923" name="【庁舎】&#10;一人当たり面積平均値テキスト"/>
        <xdr:cNvSpPr txBox="1"/>
      </xdr:nvSpPr>
      <xdr:spPr>
        <a:xfrm>
          <a:off x="22199600" y="18091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110489</xdr:rowOff>
    </xdr:from>
    <xdr:to>
      <xdr:col>116</xdr:col>
      <xdr:colOff>114300</xdr:colOff>
      <xdr:row>106</xdr:row>
      <xdr:rowOff>40639</xdr:rowOff>
    </xdr:to>
    <xdr:sp macro="" textlink="">
      <xdr:nvSpPr>
        <xdr:cNvPr id="924" name="フローチャート: 判断 923"/>
        <xdr:cNvSpPr/>
      </xdr:nvSpPr>
      <xdr:spPr>
        <a:xfrm>
          <a:off x="22110700" y="1811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118111</xdr:rowOff>
    </xdr:from>
    <xdr:to>
      <xdr:col>112</xdr:col>
      <xdr:colOff>38100</xdr:colOff>
      <xdr:row>106</xdr:row>
      <xdr:rowOff>48261</xdr:rowOff>
    </xdr:to>
    <xdr:sp macro="" textlink="">
      <xdr:nvSpPr>
        <xdr:cNvPr id="925" name="フローチャート: 判断 924"/>
        <xdr:cNvSpPr/>
      </xdr:nvSpPr>
      <xdr:spPr>
        <a:xfrm>
          <a:off x="21272500" y="1812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134620</xdr:rowOff>
    </xdr:from>
    <xdr:to>
      <xdr:col>107</xdr:col>
      <xdr:colOff>101600</xdr:colOff>
      <xdr:row>106</xdr:row>
      <xdr:rowOff>64770</xdr:rowOff>
    </xdr:to>
    <xdr:sp macro="" textlink="">
      <xdr:nvSpPr>
        <xdr:cNvPr id="926" name="フローチャート: 判断 925"/>
        <xdr:cNvSpPr/>
      </xdr:nvSpPr>
      <xdr:spPr>
        <a:xfrm>
          <a:off x="20383500" y="1813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27" name="フローチャート: 判断 926"/>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125730</xdr:rowOff>
    </xdr:from>
    <xdr:to>
      <xdr:col>98</xdr:col>
      <xdr:colOff>38100</xdr:colOff>
      <xdr:row>106</xdr:row>
      <xdr:rowOff>55880</xdr:rowOff>
    </xdr:to>
    <xdr:sp macro="" textlink="">
      <xdr:nvSpPr>
        <xdr:cNvPr id="928" name="フローチャート: 判断 927"/>
        <xdr:cNvSpPr/>
      </xdr:nvSpPr>
      <xdr:spPr>
        <a:xfrm>
          <a:off x="18605500" y="1812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88900</xdr:rowOff>
    </xdr:from>
    <xdr:to>
      <xdr:col>116</xdr:col>
      <xdr:colOff>114300</xdr:colOff>
      <xdr:row>106</xdr:row>
      <xdr:rowOff>19050</xdr:rowOff>
    </xdr:to>
    <xdr:sp macro="" textlink="">
      <xdr:nvSpPr>
        <xdr:cNvPr id="934" name="楕円 933"/>
        <xdr:cNvSpPr/>
      </xdr:nvSpPr>
      <xdr:spPr>
        <a:xfrm>
          <a:off x="22110700" y="180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111777</xdr:rowOff>
    </xdr:from>
    <xdr:ext cx="469744" cy="259045"/>
    <xdr:sp macro="" textlink="">
      <xdr:nvSpPr>
        <xdr:cNvPr id="935" name="【庁舎】&#10;一人当たり面積該当値テキスト"/>
        <xdr:cNvSpPr txBox="1"/>
      </xdr:nvSpPr>
      <xdr:spPr>
        <a:xfrm>
          <a:off x="22199600" y="1794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100330</xdr:rowOff>
    </xdr:from>
    <xdr:to>
      <xdr:col>112</xdr:col>
      <xdr:colOff>38100</xdr:colOff>
      <xdr:row>106</xdr:row>
      <xdr:rowOff>30480</xdr:rowOff>
    </xdr:to>
    <xdr:sp macro="" textlink="">
      <xdr:nvSpPr>
        <xdr:cNvPr id="936" name="楕円 935"/>
        <xdr:cNvSpPr/>
      </xdr:nvSpPr>
      <xdr:spPr>
        <a:xfrm>
          <a:off x="21272500" y="181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139700</xdr:rowOff>
    </xdr:from>
    <xdr:to>
      <xdr:col>116</xdr:col>
      <xdr:colOff>63500</xdr:colOff>
      <xdr:row>105</xdr:row>
      <xdr:rowOff>151130</xdr:rowOff>
    </xdr:to>
    <xdr:cxnSp macro="">
      <xdr:nvCxnSpPr>
        <xdr:cNvPr id="937" name="直線コネクタ 936"/>
        <xdr:cNvCxnSpPr/>
      </xdr:nvCxnSpPr>
      <xdr:spPr>
        <a:xfrm flipV="1">
          <a:off x="21323300" y="181419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110489</xdr:rowOff>
    </xdr:from>
    <xdr:to>
      <xdr:col>107</xdr:col>
      <xdr:colOff>101600</xdr:colOff>
      <xdr:row>106</xdr:row>
      <xdr:rowOff>40639</xdr:rowOff>
    </xdr:to>
    <xdr:sp macro="" textlink="">
      <xdr:nvSpPr>
        <xdr:cNvPr id="938" name="楕円 937"/>
        <xdr:cNvSpPr/>
      </xdr:nvSpPr>
      <xdr:spPr>
        <a:xfrm>
          <a:off x="20383500" y="1811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151130</xdr:rowOff>
    </xdr:from>
    <xdr:to>
      <xdr:col>111</xdr:col>
      <xdr:colOff>177800</xdr:colOff>
      <xdr:row>105</xdr:row>
      <xdr:rowOff>161289</xdr:rowOff>
    </xdr:to>
    <xdr:cxnSp macro="">
      <xdr:nvCxnSpPr>
        <xdr:cNvPr id="939" name="直線コネクタ 938"/>
        <xdr:cNvCxnSpPr/>
      </xdr:nvCxnSpPr>
      <xdr:spPr>
        <a:xfrm flipV="1">
          <a:off x="20434300" y="1815338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119380</xdr:rowOff>
    </xdr:from>
    <xdr:to>
      <xdr:col>102</xdr:col>
      <xdr:colOff>165100</xdr:colOff>
      <xdr:row>106</xdr:row>
      <xdr:rowOff>49530</xdr:rowOff>
    </xdr:to>
    <xdr:sp macro="" textlink="">
      <xdr:nvSpPr>
        <xdr:cNvPr id="940" name="楕円 939"/>
        <xdr:cNvSpPr/>
      </xdr:nvSpPr>
      <xdr:spPr>
        <a:xfrm>
          <a:off x="194945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161289</xdr:rowOff>
    </xdr:from>
    <xdr:to>
      <xdr:col>107</xdr:col>
      <xdr:colOff>50800</xdr:colOff>
      <xdr:row>105</xdr:row>
      <xdr:rowOff>170180</xdr:rowOff>
    </xdr:to>
    <xdr:cxnSp macro="">
      <xdr:nvCxnSpPr>
        <xdr:cNvPr id="941" name="直線コネクタ 940"/>
        <xdr:cNvCxnSpPr/>
      </xdr:nvCxnSpPr>
      <xdr:spPr>
        <a:xfrm flipV="1">
          <a:off x="19545300" y="1816353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129539</xdr:rowOff>
    </xdr:from>
    <xdr:to>
      <xdr:col>98</xdr:col>
      <xdr:colOff>38100</xdr:colOff>
      <xdr:row>106</xdr:row>
      <xdr:rowOff>59689</xdr:rowOff>
    </xdr:to>
    <xdr:sp macro="" textlink="">
      <xdr:nvSpPr>
        <xdr:cNvPr id="942" name="楕円 941"/>
        <xdr:cNvSpPr/>
      </xdr:nvSpPr>
      <xdr:spPr>
        <a:xfrm>
          <a:off x="18605500" y="1813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170180</xdr:rowOff>
    </xdr:from>
    <xdr:to>
      <xdr:col>102</xdr:col>
      <xdr:colOff>114300</xdr:colOff>
      <xdr:row>106</xdr:row>
      <xdr:rowOff>8889</xdr:rowOff>
    </xdr:to>
    <xdr:cxnSp macro="">
      <xdr:nvCxnSpPr>
        <xdr:cNvPr id="943" name="直線コネクタ 942"/>
        <xdr:cNvCxnSpPr/>
      </xdr:nvCxnSpPr>
      <xdr:spPr>
        <a:xfrm flipV="1">
          <a:off x="18656300" y="1817243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39388</xdr:rowOff>
    </xdr:from>
    <xdr:ext cx="469744" cy="259045"/>
    <xdr:sp macro="" textlink="">
      <xdr:nvSpPr>
        <xdr:cNvPr id="944" name="n_1aveValue【庁舎】&#10;一人当たり面積"/>
        <xdr:cNvSpPr txBox="1"/>
      </xdr:nvSpPr>
      <xdr:spPr>
        <a:xfrm>
          <a:off x="21075727" y="1821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55897</xdr:rowOff>
    </xdr:from>
    <xdr:ext cx="469744" cy="259045"/>
    <xdr:sp macro="" textlink="">
      <xdr:nvSpPr>
        <xdr:cNvPr id="945" name="n_2aveValue【庁舎】&#10;一人当たり面積"/>
        <xdr:cNvSpPr txBox="1"/>
      </xdr:nvSpPr>
      <xdr:spPr>
        <a:xfrm>
          <a:off x="20199427" y="182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946" name="n_3aveValue【庁舎】&#10;一人当たり面積"/>
        <xdr:cNvSpPr txBox="1"/>
      </xdr:nvSpPr>
      <xdr:spPr>
        <a:xfrm>
          <a:off x="19310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72407</xdr:rowOff>
    </xdr:from>
    <xdr:ext cx="469744" cy="259045"/>
    <xdr:sp macro="" textlink="">
      <xdr:nvSpPr>
        <xdr:cNvPr id="947" name="n_4aveValue【庁舎】&#10;一人当たり面積"/>
        <xdr:cNvSpPr txBox="1"/>
      </xdr:nvSpPr>
      <xdr:spPr>
        <a:xfrm>
          <a:off x="18421427" y="179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47007</xdr:rowOff>
    </xdr:from>
    <xdr:ext cx="469744" cy="259045"/>
    <xdr:sp macro="" textlink="">
      <xdr:nvSpPr>
        <xdr:cNvPr id="948" name="n_1mainValue【庁舎】&#10;一人当たり面積"/>
        <xdr:cNvSpPr txBox="1"/>
      </xdr:nvSpPr>
      <xdr:spPr>
        <a:xfrm>
          <a:off x="21075727" y="1787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57166</xdr:rowOff>
    </xdr:from>
    <xdr:ext cx="469744" cy="259045"/>
    <xdr:sp macro="" textlink="">
      <xdr:nvSpPr>
        <xdr:cNvPr id="949" name="n_2mainValue【庁舎】&#10;一人当たり面積"/>
        <xdr:cNvSpPr txBox="1"/>
      </xdr:nvSpPr>
      <xdr:spPr>
        <a:xfrm>
          <a:off x="20199427"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40657</xdr:rowOff>
    </xdr:from>
    <xdr:ext cx="469744" cy="259045"/>
    <xdr:sp macro="" textlink="">
      <xdr:nvSpPr>
        <xdr:cNvPr id="950" name="n_3mainValue【庁舎】&#10;一人当たり面積"/>
        <xdr:cNvSpPr txBox="1"/>
      </xdr:nvSpPr>
      <xdr:spPr>
        <a:xfrm>
          <a:off x="19310427" y="1821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50816</xdr:rowOff>
    </xdr:from>
    <xdr:ext cx="469744" cy="259045"/>
    <xdr:sp macro="" textlink="">
      <xdr:nvSpPr>
        <xdr:cNvPr id="951" name="n_4mainValue【庁舎】&#10;一人当たり面積"/>
        <xdr:cNvSpPr txBox="1"/>
      </xdr:nvSpPr>
      <xdr:spPr>
        <a:xfrm>
          <a:off x="18421427" y="1822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・類似団体と比較して、有形固定資産減価償却率が高くなっているのは、図書館、一般廃棄物処理施設、体育館・プール、保健センター・保健所、福祉施設である。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図書館は、閉館した図書館の建物が残っており、図書館の減価償却率が高くなっている。今後の活用方針について検討中であり、引き続き適正な維持管理を実施する。  </a:t>
          </a:r>
        </a:p>
        <a:p>
          <a:r>
            <a:rPr kumimoji="1" lang="ja-JP" altLang="en-US" sz="1200">
              <a:latin typeface="ＭＳ Ｐゴシック" panose="020B0600070205080204" pitchFamily="50" charset="-128"/>
              <a:ea typeface="ＭＳ Ｐゴシック" panose="020B0600070205080204" pitchFamily="50" charset="-128"/>
            </a:rPr>
            <a:t>　一般処理廃棄物施設は、特に溶融炉等施設の老朽化が進んでおり、今後は施設更新等の検討が必要である。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体育館・プールは、引田体育館等の解体工事及び令和６年度</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に新たに温水プールの供用開始により、今後は有形固定資産減価償却率の改善が見込まれる。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保健センター・保健所は、老朽化が進んでおり、適時適切な維持修繕を実施し、適正な施設管理を行う。</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福祉施設は、老朽化が進んでおり、今後の活用方針について施設の使用状況等を考慮したうえで、施設の解体等の検討が必要である。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その他の施設も、公共施設総合管理計画及び個別施設計画に基づき、引き続き適正な維持管理に努める。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8310;&#20633;/02&#65288;&#20462;&#27491;&#26696;&#65289;&#12304;&#36001;&#25919;&#29366;&#27841;&#36039;&#26009;&#38598;&#12305;_372072_&#26481;&#12363;&#12364;&#12431;&#24066;_20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row>
        <row r="53">
          <cell r="BP53">
            <v>56.9</v>
          </cell>
          <cell r="BX53">
            <v>51.3</v>
          </cell>
          <cell r="CF53">
            <v>51.3</v>
          </cell>
          <cell r="CN53">
            <v>54.4</v>
          </cell>
          <cell r="CV53">
            <v>53.3</v>
          </cell>
        </row>
        <row r="55">
          <cell r="AN55" t="str">
            <v>類似団体内平均値</v>
          </cell>
          <cell r="BP55">
            <v>14.9</v>
          </cell>
          <cell r="BX55">
            <v>14.5</v>
          </cell>
          <cell r="CF55">
            <v>25.2</v>
          </cell>
          <cell r="CN55">
            <v>15.7</v>
          </cell>
          <cell r="CV55">
            <v>10.199999999999999</v>
          </cell>
        </row>
        <row r="57">
          <cell r="BP57">
            <v>58.5</v>
          </cell>
          <cell r="BX57">
            <v>58.9</v>
          </cell>
          <cell r="CF57">
            <v>62.5</v>
          </cell>
          <cell r="CN57">
            <v>64.3</v>
          </cell>
          <cell r="CV57">
            <v>64.7</v>
          </cell>
        </row>
        <row r="72">
          <cell r="BP72" t="str">
            <v>R01</v>
          </cell>
          <cell r="BX72" t="str">
            <v>R02</v>
          </cell>
          <cell r="CF72" t="str">
            <v>R03</v>
          </cell>
          <cell r="CN72" t="str">
            <v>R04</v>
          </cell>
          <cell r="CV72" t="str">
            <v>R05</v>
          </cell>
        </row>
        <row r="73">
          <cell r="AN73" t="str">
            <v>当該団体値</v>
          </cell>
        </row>
        <row r="75">
          <cell r="BP75">
            <v>2.1</v>
          </cell>
          <cell r="BX75">
            <v>2.7</v>
          </cell>
          <cell r="CF75">
            <v>3.1</v>
          </cell>
          <cell r="CN75">
            <v>3.5</v>
          </cell>
          <cell r="CV75">
            <v>3.8</v>
          </cell>
        </row>
        <row r="77">
          <cell r="AN77" t="str">
            <v>類似団体内平均値</v>
          </cell>
          <cell r="BP77">
            <v>14.9</v>
          </cell>
          <cell r="BX77">
            <v>14.5</v>
          </cell>
          <cell r="CF77">
            <v>25.2</v>
          </cell>
          <cell r="CN77">
            <v>15.7</v>
          </cell>
          <cell r="CV77">
            <v>10.199999999999999</v>
          </cell>
        </row>
        <row r="79">
          <cell r="BP79">
            <v>8.5</v>
          </cell>
          <cell r="BX79">
            <v>8.4</v>
          </cell>
          <cell r="CF79">
            <v>8.9</v>
          </cell>
          <cell r="CN79">
            <v>8.9</v>
          </cell>
          <cell r="CV79">
            <v>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76</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77</v>
      </c>
      <c r="C2" s="182"/>
      <c r="D2" s="183"/>
    </row>
    <row r="3" spans="1:119" ht="18.75" customHeight="1" thickBot="1" x14ac:dyDescent="0.2">
      <c r="A3" s="181"/>
      <c r="B3" s="416" t="s">
        <v>78</v>
      </c>
      <c r="C3" s="417"/>
      <c r="D3" s="417"/>
      <c r="E3" s="418"/>
      <c r="F3" s="418"/>
      <c r="G3" s="418"/>
      <c r="H3" s="418"/>
      <c r="I3" s="418"/>
      <c r="J3" s="418"/>
      <c r="K3" s="418"/>
      <c r="L3" s="418" t="s">
        <v>79</v>
      </c>
      <c r="M3" s="418"/>
      <c r="N3" s="418"/>
      <c r="O3" s="418"/>
      <c r="P3" s="418"/>
      <c r="Q3" s="418"/>
      <c r="R3" s="425"/>
      <c r="S3" s="425"/>
      <c r="T3" s="425"/>
      <c r="U3" s="425"/>
      <c r="V3" s="426"/>
      <c r="W3" s="400" t="s">
        <v>80</v>
      </c>
      <c r="X3" s="401"/>
      <c r="Y3" s="401"/>
      <c r="Z3" s="401"/>
      <c r="AA3" s="401"/>
      <c r="AB3" s="417"/>
      <c r="AC3" s="425" t="s">
        <v>81</v>
      </c>
      <c r="AD3" s="401"/>
      <c r="AE3" s="401"/>
      <c r="AF3" s="401"/>
      <c r="AG3" s="401"/>
      <c r="AH3" s="401"/>
      <c r="AI3" s="401"/>
      <c r="AJ3" s="401"/>
      <c r="AK3" s="401"/>
      <c r="AL3" s="402"/>
      <c r="AM3" s="400" t="s">
        <v>82</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83</v>
      </c>
      <c r="BO3" s="401"/>
      <c r="BP3" s="401"/>
      <c r="BQ3" s="401"/>
      <c r="BR3" s="401"/>
      <c r="BS3" s="401"/>
      <c r="BT3" s="401"/>
      <c r="BU3" s="402"/>
      <c r="BV3" s="400" t="s">
        <v>84</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85</v>
      </c>
      <c r="CU3" s="401"/>
      <c r="CV3" s="401"/>
      <c r="CW3" s="401"/>
      <c r="CX3" s="401"/>
      <c r="CY3" s="401"/>
      <c r="CZ3" s="401"/>
      <c r="DA3" s="402"/>
      <c r="DB3" s="400" t="s">
        <v>86</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87</v>
      </c>
      <c r="AZ4" s="404"/>
      <c r="BA4" s="404"/>
      <c r="BB4" s="404"/>
      <c r="BC4" s="404"/>
      <c r="BD4" s="404"/>
      <c r="BE4" s="404"/>
      <c r="BF4" s="404"/>
      <c r="BG4" s="404"/>
      <c r="BH4" s="404"/>
      <c r="BI4" s="404"/>
      <c r="BJ4" s="404"/>
      <c r="BK4" s="404"/>
      <c r="BL4" s="404"/>
      <c r="BM4" s="405"/>
      <c r="BN4" s="406">
        <v>20298349</v>
      </c>
      <c r="BO4" s="407"/>
      <c r="BP4" s="407"/>
      <c r="BQ4" s="407"/>
      <c r="BR4" s="407"/>
      <c r="BS4" s="407"/>
      <c r="BT4" s="407"/>
      <c r="BU4" s="408"/>
      <c r="BV4" s="406">
        <v>20780065</v>
      </c>
      <c r="BW4" s="407"/>
      <c r="BX4" s="407"/>
      <c r="BY4" s="407"/>
      <c r="BZ4" s="407"/>
      <c r="CA4" s="407"/>
      <c r="CB4" s="407"/>
      <c r="CC4" s="408"/>
      <c r="CD4" s="409" t="s">
        <v>88</v>
      </c>
      <c r="CE4" s="410"/>
      <c r="CF4" s="410"/>
      <c r="CG4" s="410"/>
      <c r="CH4" s="410"/>
      <c r="CI4" s="410"/>
      <c r="CJ4" s="410"/>
      <c r="CK4" s="410"/>
      <c r="CL4" s="410"/>
      <c r="CM4" s="410"/>
      <c r="CN4" s="410"/>
      <c r="CO4" s="410"/>
      <c r="CP4" s="410"/>
      <c r="CQ4" s="410"/>
      <c r="CR4" s="410"/>
      <c r="CS4" s="411"/>
      <c r="CT4" s="412">
        <v>12.6</v>
      </c>
      <c r="CU4" s="413"/>
      <c r="CV4" s="413"/>
      <c r="CW4" s="413"/>
      <c r="CX4" s="413"/>
      <c r="CY4" s="413"/>
      <c r="CZ4" s="413"/>
      <c r="DA4" s="414"/>
      <c r="DB4" s="412">
        <v>12.3</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89</v>
      </c>
      <c r="AN5" s="473"/>
      <c r="AO5" s="473"/>
      <c r="AP5" s="473"/>
      <c r="AQ5" s="473"/>
      <c r="AR5" s="473"/>
      <c r="AS5" s="473"/>
      <c r="AT5" s="474"/>
      <c r="AU5" s="475" t="s">
        <v>90</v>
      </c>
      <c r="AV5" s="476"/>
      <c r="AW5" s="476"/>
      <c r="AX5" s="476"/>
      <c r="AY5" s="477" t="s">
        <v>91</v>
      </c>
      <c r="AZ5" s="478"/>
      <c r="BA5" s="478"/>
      <c r="BB5" s="478"/>
      <c r="BC5" s="478"/>
      <c r="BD5" s="478"/>
      <c r="BE5" s="478"/>
      <c r="BF5" s="478"/>
      <c r="BG5" s="478"/>
      <c r="BH5" s="478"/>
      <c r="BI5" s="478"/>
      <c r="BJ5" s="478"/>
      <c r="BK5" s="478"/>
      <c r="BL5" s="478"/>
      <c r="BM5" s="479"/>
      <c r="BN5" s="443">
        <v>18717339</v>
      </c>
      <c r="BO5" s="444"/>
      <c r="BP5" s="444"/>
      <c r="BQ5" s="444"/>
      <c r="BR5" s="444"/>
      <c r="BS5" s="444"/>
      <c r="BT5" s="444"/>
      <c r="BU5" s="445"/>
      <c r="BV5" s="443">
        <v>19279227</v>
      </c>
      <c r="BW5" s="444"/>
      <c r="BX5" s="444"/>
      <c r="BY5" s="444"/>
      <c r="BZ5" s="444"/>
      <c r="CA5" s="444"/>
      <c r="CB5" s="444"/>
      <c r="CC5" s="445"/>
      <c r="CD5" s="446" t="s">
        <v>92</v>
      </c>
      <c r="CE5" s="447"/>
      <c r="CF5" s="447"/>
      <c r="CG5" s="447"/>
      <c r="CH5" s="447"/>
      <c r="CI5" s="447"/>
      <c r="CJ5" s="447"/>
      <c r="CK5" s="447"/>
      <c r="CL5" s="447"/>
      <c r="CM5" s="447"/>
      <c r="CN5" s="447"/>
      <c r="CO5" s="447"/>
      <c r="CP5" s="447"/>
      <c r="CQ5" s="447"/>
      <c r="CR5" s="447"/>
      <c r="CS5" s="448"/>
      <c r="CT5" s="440">
        <v>93.8</v>
      </c>
      <c r="CU5" s="441"/>
      <c r="CV5" s="441"/>
      <c r="CW5" s="441"/>
      <c r="CX5" s="441"/>
      <c r="CY5" s="441"/>
      <c r="CZ5" s="441"/>
      <c r="DA5" s="442"/>
      <c r="DB5" s="440">
        <v>94</v>
      </c>
      <c r="DC5" s="441"/>
      <c r="DD5" s="441"/>
      <c r="DE5" s="441"/>
      <c r="DF5" s="441"/>
      <c r="DG5" s="441"/>
      <c r="DH5" s="441"/>
      <c r="DI5" s="442"/>
    </row>
    <row r="6" spans="1:119" ht="18.75" customHeight="1" x14ac:dyDescent="0.15">
      <c r="A6" s="181"/>
      <c r="B6" s="449" t="s">
        <v>93</v>
      </c>
      <c r="C6" s="450"/>
      <c r="D6" s="450"/>
      <c r="E6" s="451"/>
      <c r="F6" s="451"/>
      <c r="G6" s="451"/>
      <c r="H6" s="451"/>
      <c r="I6" s="451"/>
      <c r="J6" s="451"/>
      <c r="K6" s="451"/>
      <c r="L6" s="451" t="s">
        <v>94</v>
      </c>
      <c r="M6" s="451"/>
      <c r="N6" s="451"/>
      <c r="O6" s="451"/>
      <c r="P6" s="451"/>
      <c r="Q6" s="451"/>
      <c r="R6" s="455"/>
      <c r="S6" s="455"/>
      <c r="T6" s="455"/>
      <c r="U6" s="455"/>
      <c r="V6" s="456"/>
      <c r="W6" s="459" t="s">
        <v>95</v>
      </c>
      <c r="X6" s="460"/>
      <c r="Y6" s="460"/>
      <c r="Z6" s="460"/>
      <c r="AA6" s="460"/>
      <c r="AB6" s="450"/>
      <c r="AC6" s="463" t="s">
        <v>96</v>
      </c>
      <c r="AD6" s="464"/>
      <c r="AE6" s="464"/>
      <c r="AF6" s="464"/>
      <c r="AG6" s="464"/>
      <c r="AH6" s="464"/>
      <c r="AI6" s="464"/>
      <c r="AJ6" s="464"/>
      <c r="AK6" s="464"/>
      <c r="AL6" s="465"/>
      <c r="AM6" s="472" t="s">
        <v>97</v>
      </c>
      <c r="AN6" s="473"/>
      <c r="AO6" s="473"/>
      <c r="AP6" s="473"/>
      <c r="AQ6" s="473"/>
      <c r="AR6" s="473"/>
      <c r="AS6" s="473"/>
      <c r="AT6" s="474"/>
      <c r="AU6" s="475" t="s">
        <v>90</v>
      </c>
      <c r="AV6" s="476"/>
      <c r="AW6" s="476"/>
      <c r="AX6" s="476"/>
      <c r="AY6" s="477" t="s">
        <v>98</v>
      </c>
      <c r="AZ6" s="478"/>
      <c r="BA6" s="478"/>
      <c r="BB6" s="478"/>
      <c r="BC6" s="478"/>
      <c r="BD6" s="478"/>
      <c r="BE6" s="478"/>
      <c r="BF6" s="478"/>
      <c r="BG6" s="478"/>
      <c r="BH6" s="478"/>
      <c r="BI6" s="478"/>
      <c r="BJ6" s="478"/>
      <c r="BK6" s="478"/>
      <c r="BL6" s="478"/>
      <c r="BM6" s="479"/>
      <c r="BN6" s="443">
        <v>1581010</v>
      </c>
      <c r="BO6" s="444"/>
      <c r="BP6" s="444"/>
      <c r="BQ6" s="444"/>
      <c r="BR6" s="444"/>
      <c r="BS6" s="444"/>
      <c r="BT6" s="444"/>
      <c r="BU6" s="445"/>
      <c r="BV6" s="443">
        <v>1500838</v>
      </c>
      <c r="BW6" s="444"/>
      <c r="BX6" s="444"/>
      <c r="BY6" s="444"/>
      <c r="BZ6" s="444"/>
      <c r="CA6" s="444"/>
      <c r="CB6" s="444"/>
      <c r="CC6" s="445"/>
      <c r="CD6" s="446" t="s">
        <v>99</v>
      </c>
      <c r="CE6" s="447"/>
      <c r="CF6" s="447"/>
      <c r="CG6" s="447"/>
      <c r="CH6" s="447"/>
      <c r="CI6" s="447"/>
      <c r="CJ6" s="447"/>
      <c r="CK6" s="447"/>
      <c r="CL6" s="447"/>
      <c r="CM6" s="447"/>
      <c r="CN6" s="447"/>
      <c r="CO6" s="447"/>
      <c r="CP6" s="447"/>
      <c r="CQ6" s="447"/>
      <c r="CR6" s="447"/>
      <c r="CS6" s="448"/>
      <c r="CT6" s="480">
        <v>93.8</v>
      </c>
      <c r="CU6" s="481"/>
      <c r="CV6" s="481"/>
      <c r="CW6" s="481"/>
      <c r="CX6" s="481"/>
      <c r="CY6" s="481"/>
      <c r="CZ6" s="481"/>
      <c r="DA6" s="482"/>
      <c r="DB6" s="480">
        <v>95.1</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100</v>
      </c>
      <c r="AN7" s="473"/>
      <c r="AO7" s="473"/>
      <c r="AP7" s="473"/>
      <c r="AQ7" s="473"/>
      <c r="AR7" s="473"/>
      <c r="AS7" s="473"/>
      <c r="AT7" s="474"/>
      <c r="AU7" s="475" t="s">
        <v>90</v>
      </c>
      <c r="AV7" s="476"/>
      <c r="AW7" s="476"/>
      <c r="AX7" s="476"/>
      <c r="AY7" s="477" t="s">
        <v>101</v>
      </c>
      <c r="AZ7" s="478"/>
      <c r="BA7" s="478"/>
      <c r="BB7" s="478"/>
      <c r="BC7" s="478"/>
      <c r="BD7" s="478"/>
      <c r="BE7" s="478"/>
      <c r="BF7" s="478"/>
      <c r="BG7" s="478"/>
      <c r="BH7" s="478"/>
      <c r="BI7" s="478"/>
      <c r="BJ7" s="478"/>
      <c r="BK7" s="478"/>
      <c r="BL7" s="478"/>
      <c r="BM7" s="479"/>
      <c r="BN7" s="443">
        <v>221861</v>
      </c>
      <c r="BO7" s="444"/>
      <c r="BP7" s="444"/>
      <c r="BQ7" s="444"/>
      <c r="BR7" s="444"/>
      <c r="BS7" s="444"/>
      <c r="BT7" s="444"/>
      <c r="BU7" s="445"/>
      <c r="BV7" s="443">
        <v>185339</v>
      </c>
      <c r="BW7" s="444"/>
      <c r="BX7" s="444"/>
      <c r="BY7" s="444"/>
      <c r="BZ7" s="444"/>
      <c r="CA7" s="444"/>
      <c r="CB7" s="444"/>
      <c r="CC7" s="445"/>
      <c r="CD7" s="446" t="s">
        <v>102</v>
      </c>
      <c r="CE7" s="447"/>
      <c r="CF7" s="447"/>
      <c r="CG7" s="447"/>
      <c r="CH7" s="447"/>
      <c r="CI7" s="447"/>
      <c r="CJ7" s="447"/>
      <c r="CK7" s="447"/>
      <c r="CL7" s="447"/>
      <c r="CM7" s="447"/>
      <c r="CN7" s="447"/>
      <c r="CO7" s="447"/>
      <c r="CP7" s="447"/>
      <c r="CQ7" s="447"/>
      <c r="CR7" s="447"/>
      <c r="CS7" s="448"/>
      <c r="CT7" s="443">
        <v>10807778</v>
      </c>
      <c r="CU7" s="444"/>
      <c r="CV7" s="444"/>
      <c r="CW7" s="444"/>
      <c r="CX7" s="444"/>
      <c r="CY7" s="444"/>
      <c r="CZ7" s="444"/>
      <c r="DA7" s="445"/>
      <c r="DB7" s="443">
        <v>10719130</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103</v>
      </c>
      <c r="AN8" s="473"/>
      <c r="AO8" s="473"/>
      <c r="AP8" s="473"/>
      <c r="AQ8" s="473"/>
      <c r="AR8" s="473"/>
      <c r="AS8" s="473"/>
      <c r="AT8" s="474"/>
      <c r="AU8" s="475" t="s">
        <v>90</v>
      </c>
      <c r="AV8" s="476"/>
      <c r="AW8" s="476"/>
      <c r="AX8" s="476"/>
      <c r="AY8" s="477" t="s">
        <v>104</v>
      </c>
      <c r="AZ8" s="478"/>
      <c r="BA8" s="478"/>
      <c r="BB8" s="478"/>
      <c r="BC8" s="478"/>
      <c r="BD8" s="478"/>
      <c r="BE8" s="478"/>
      <c r="BF8" s="478"/>
      <c r="BG8" s="478"/>
      <c r="BH8" s="478"/>
      <c r="BI8" s="478"/>
      <c r="BJ8" s="478"/>
      <c r="BK8" s="478"/>
      <c r="BL8" s="478"/>
      <c r="BM8" s="479"/>
      <c r="BN8" s="443">
        <v>1359149</v>
      </c>
      <c r="BO8" s="444"/>
      <c r="BP8" s="444"/>
      <c r="BQ8" s="444"/>
      <c r="BR8" s="444"/>
      <c r="BS8" s="444"/>
      <c r="BT8" s="444"/>
      <c r="BU8" s="445"/>
      <c r="BV8" s="443">
        <v>1315499</v>
      </c>
      <c r="BW8" s="444"/>
      <c r="BX8" s="444"/>
      <c r="BY8" s="444"/>
      <c r="BZ8" s="444"/>
      <c r="CA8" s="444"/>
      <c r="CB8" s="444"/>
      <c r="CC8" s="445"/>
      <c r="CD8" s="446" t="s">
        <v>105</v>
      </c>
      <c r="CE8" s="447"/>
      <c r="CF8" s="447"/>
      <c r="CG8" s="447"/>
      <c r="CH8" s="447"/>
      <c r="CI8" s="447"/>
      <c r="CJ8" s="447"/>
      <c r="CK8" s="447"/>
      <c r="CL8" s="447"/>
      <c r="CM8" s="447"/>
      <c r="CN8" s="447"/>
      <c r="CO8" s="447"/>
      <c r="CP8" s="447"/>
      <c r="CQ8" s="447"/>
      <c r="CR8" s="447"/>
      <c r="CS8" s="448"/>
      <c r="CT8" s="483">
        <v>0.35</v>
      </c>
      <c r="CU8" s="484"/>
      <c r="CV8" s="484"/>
      <c r="CW8" s="484"/>
      <c r="CX8" s="484"/>
      <c r="CY8" s="484"/>
      <c r="CZ8" s="484"/>
      <c r="DA8" s="485"/>
      <c r="DB8" s="483">
        <v>0.36</v>
      </c>
      <c r="DC8" s="484"/>
      <c r="DD8" s="484"/>
      <c r="DE8" s="484"/>
      <c r="DF8" s="484"/>
      <c r="DG8" s="484"/>
      <c r="DH8" s="484"/>
      <c r="DI8" s="485"/>
    </row>
    <row r="9" spans="1:119" ht="18.75" customHeight="1" thickBot="1" x14ac:dyDescent="0.2">
      <c r="A9" s="181"/>
      <c r="B9" s="437" t="s">
        <v>106</v>
      </c>
      <c r="C9" s="438"/>
      <c r="D9" s="438"/>
      <c r="E9" s="438"/>
      <c r="F9" s="438"/>
      <c r="G9" s="438"/>
      <c r="H9" s="438"/>
      <c r="I9" s="438"/>
      <c r="J9" s="438"/>
      <c r="K9" s="486"/>
      <c r="L9" s="487" t="s">
        <v>107</v>
      </c>
      <c r="M9" s="488"/>
      <c r="N9" s="488"/>
      <c r="O9" s="488"/>
      <c r="P9" s="488"/>
      <c r="Q9" s="489"/>
      <c r="R9" s="490">
        <v>28279</v>
      </c>
      <c r="S9" s="491"/>
      <c r="T9" s="491"/>
      <c r="U9" s="491"/>
      <c r="V9" s="492"/>
      <c r="W9" s="400" t="s">
        <v>108</v>
      </c>
      <c r="X9" s="401"/>
      <c r="Y9" s="401"/>
      <c r="Z9" s="401"/>
      <c r="AA9" s="401"/>
      <c r="AB9" s="401"/>
      <c r="AC9" s="401"/>
      <c r="AD9" s="401"/>
      <c r="AE9" s="401"/>
      <c r="AF9" s="401"/>
      <c r="AG9" s="401"/>
      <c r="AH9" s="401"/>
      <c r="AI9" s="401"/>
      <c r="AJ9" s="401"/>
      <c r="AK9" s="401"/>
      <c r="AL9" s="402"/>
      <c r="AM9" s="472" t="s">
        <v>109</v>
      </c>
      <c r="AN9" s="473"/>
      <c r="AO9" s="473"/>
      <c r="AP9" s="473"/>
      <c r="AQ9" s="473"/>
      <c r="AR9" s="473"/>
      <c r="AS9" s="473"/>
      <c r="AT9" s="474"/>
      <c r="AU9" s="475" t="s">
        <v>90</v>
      </c>
      <c r="AV9" s="476"/>
      <c r="AW9" s="476"/>
      <c r="AX9" s="476"/>
      <c r="AY9" s="477" t="s">
        <v>110</v>
      </c>
      <c r="AZ9" s="478"/>
      <c r="BA9" s="478"/>
      <c r="BB9" s="478"/>
      <c r="BC9" s="478"/>
      <c r="BD9" s="478"/>
      <c r="BE9" s="478"/>
      <c r="BF9" s="478"/>
      <c r="BG9" s="478"/>
      <c r="BH9" s="478"/>
      <c r="BI9" s="478"/>
      <c r="BJ9" s="478"/>
      <c r="BK9" s="478"/>
      <c r="BL9" s="478"/>
      <c r="BM9" s="479"/>
      <c r="BN9" s="443">
        <v>43650</v>
      </c>
      <c r="BO9" s="444"/>
      <c r="BP9" s="444"/>
      <c r="BQ9" s="444"/>
      <c r="BR9" s="444"/>
      <c r="BS9" s="444"/>
      <c r="BT9" s="444"/>
      <c r="BU9" s="445"/>
      <c r="BV9" s="443">
        <v>77227</v>
      </c>
      <c r="BW9" s="444"/>
      <c r="BX9" s="444"/>
      <c r="BY9" s="444"/>
      <c r="BZ9" s="444"/>
      <c r="CA9" s="444"/>
      <c r="CB9" s="444"/>
      <c r="CC9" s="445"/>
      <c r="CD9" s="446" t="s">
        <v>111</v>
      </c>
      <c r="CE9" s="447"/>
      <c r="CF9" s="447"/>
      <c r="CG9" s="447"/>
      <c r="CH9" s="447"/>
      <c r="CI9" s="447"/>
      <c r="CJ9" s="447"/>
      <c r="CK9" s="447"/>
      <c r="CL9" s="447"/>
      <c r="CM9" s="447"/>
      <c r="CN9" s="447"/>
      <c r="CO9" s="447"/>
      <c r="CP9" s="447"/>
      <c r="CQ9" s="447"/>
      <c r="CR9" s="447"/>
      <c r="CS9" s="448"/>
      <c r="CT9" s="440">
        <v>17.600000000000001</v>
      </c>
      <c r="CU9" s="441"/>
      <c r="CV9" s="441"/>
      <c r="CW9" s="441"/>
      <c r="CX9" s="441"/>
      <c r="CY9" s="441"/>
      <c r="CZ9" s="441"/>
      <c r="DA9" s="442"/>
      <c r="DB9" s="440">
        <v>18.600000000000001</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112</v>
      </c>
      <c r="M10" s="473"/>
      <c r="N10" s="473"/>
      <c r="O10" s="473"/>
      <c r="P10" s="473"/>
      <c r="Q10" s="474"/>
      <c r="R10" s="494">
        <v>31031</v>
      </c>
      <c r="S10" s="495"/>
      <c r="T10" s="495"/>
      <c r="U10" s="495"/>
      <c r="V10" s="496"/>
      <c r="W10" s="431"/>
      <c r="X10" s="432"/>
      <c r="Y10" s="432"/>
      <c r="Z10" s="432"/>
      <c r="AA10" s="432"/>
      <c r="AB10" s="432"/>
      <c r="AC10" s="432"/>
      <c r="AD10" s="432"/>
      <c r="AE10" s="432"/>
      <c r="AF10" s="432"/>
      <c r="AG10" s="432"/>
      <c r="AH10" s="432"/>
      <c r="AI10" s="432"/>
      <c r="AJ10" s="432"/>
      <c r="AK10" s="432"/>
      <c r="AL10" s="435"/>
      <c r="AM10" s="472" t="s">
        <v>113</v>
      </c>
      <c r="AN10" s="473"/>
      <c r="AO10" s="473"/>
      <c r="AP10" s="473"/>
      <c r="AQ10" s="473"/>
      <c r="AR10" s="473"/>
      <c r="AS10" s="473"/>
      <c r="AT10" s="474"/>
      <c r="AU10" s="475" t="s">
        <v>114</v>
      </c>
      <c r="AV10" s="476"/>
      <c r="AW10" s="476"/>
      <c r="AX10" s="476"/>
      <c r="AY10" s="477" t="s">
        <v>115</v>
      </c>
      <c r="AZ10" s="478"/>
      <c r="BA10" s="478"/>
      <c r="BB10" s="478"/>
      <c r="BC10" s="478"/>
      <c r="BD10" s="478"/>
      <c r="BE10" s="478"/>
      <c r="BF10" s="478"/>
      <c r="BG10" s="478"/>
      <c r="BH10" s="478"/>
      <c r="BI10" s="478"/>
      <c r="BJ10" s="478"/>
      <c r="BK10" s="478"/>
      <c r="BL10" s="478"/>
      <c r="BM10" s="479"/>
      <c r="BN10" s="443">
        <v>664808</v>
      </c>
      <c r="BO10" s="444"/>
      <c r="BP10" s="444"/>
      <c r="BQ10" s="444"/>
      <c r="BR10" s="444"/>
      <c r="BS10" s="444"/>
      <c r="BT10" s="444"/>
      <c r="BU10" s="445"/>
      <c r="BV10" s="443">
        <v>624086</v>
      </c>
      <c r="BW10" s="444"/>
      <c r="BX10" s="444"/>
      <c r="BY10" s="444"/>
      <c r="BZ10" s="444"/>
      <c r="CA10" s="444"/>
      <c r="CB10" s="444"/>
      <c r="CC10" s="445"/>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117</v>
      </c>
      <c r="M11" s="498"/>
      <c r="N11" s="498"/>
      <c r="O11" s="498"/>
      <c r="P11" s="498"/>
      <c r="Q11" s="499"/>
      <c r="R11" s="500" t="s">
        <v>118</v>
      </c>
      <c r="S11" s="501"/>
      <c r="T11" s="501"/>
      <c r="U11" s="501"/>
      <c r="V11" s="502"/>
      <c r="W11" s="431"/>
      <c r="X11" s="432"/>
      <c r="Y11" s="432"/>
      <c r="Z11" s="432"/>
      <c r="AA11" s="432"/>
      <c r="AB11" s="432"/>
      <c r="AC11" s="432"/>
      <c r="AD11" s="432"/>
      <c r="AE11" s="432"/>
      <c r="AF11" s="432"/>
      <c r="AG11" s="432"/>
      <c r="AH11" s="432"/>
      <c r="AI11" s="432"/>
      <c r="AJ11" s="432"/>
      <c r="AK11" s="432"/>
      <c r="AL11" s="435"/>
      <c r="AM11" s="472" t="s">
        <v>119</v>
      </c>
      <c r="AN11" s="473"/>
      <c r="AO11" s="473"/>
      <c r="AP11" s="473"/>
      <c r="AQ11" s="473"/>
      <c r="AR11" s="473"/>
      <c r="AS11" s="473"/>
      <c r="AT11" s="474"/>
      <c r="AU11" s="475" t="s">
        <v>114</v>
      </c>
      <c r="AV11" s="476"/>
      <c r="AW11" s="476"/>
      <c r="AX11" s="476"/>
      <c r="AY11" s="477" t="s">
        <v>120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213750</v>
      </c>
      <c r="BW11" s="444"/>
      <c r="BX11" s="444"/>
      <c r="BY11" s="444"/>
      <c r="BZ11" s="444"/>
      <c r="CA11" s="444"/>
      <c r="CB11" s="444"/>
      <c r="CC11" s="445"/>
      <c r="CD11" s="446" t="s">
        <v>121</v>
      </c>
      <c r="CE11" s="447"/>
      <c r="CF11" s="447"/>
      <c r="CG11" s="447"/>
      <c r="CH11" s="447"/>
      <c r="CI11" s="447"/>
      <c r="CJ11" s="447"/>
      <c r="CK11" s="447"/>
      <c r="CL11" s="447"/>
      <c r="CM11" s="447"/>
      <c r="CN11" s="447"/>
      <c r="CO11" s="447"/>
      <c r="CP11" s="447"/>
      <c r="CQ11" s="447"/>
      <c r="CR11" s="447"/>
      <c r="CS11" s="448"/>
      <c r="CT11" s="483" t="s">
        <v>122</v>
      </c>
      <c r="CU11" s="484"/>
      <c r="CV11" s="484"/>
      <c r="CW11" s="484"/>
      <c r="CX11" s="484"/>
      <c r="CY11" s="484"/>
      <c r="CZ11" s="484"/>
      <c r="DA11" s="485"/>
      <c r="DB11" s="483" t="s">
        <v>122</v>
      </c>
      <c r="DC11" s="484"/>
      <c r="DD11" s="484"/>
      <c r="DE11" s="484"/>
      <c r="DF11" s="484"/>
      <c r="DG11" s="484"/>
      <c r="DH11" s="484"/>
      <c r="DI11" s="485"/>
    </row>
    <row r="12" spans="1:119" ht="18.75" customHeight="1" x14ac:dyDescent="0.15">
      <c r="A12" s="181"/>
      <c r="B12" s="503" t="s">
        <v>123</v>
      </c>
      <c r="C12" s="504"/>
      <c r="D12" s="504"/>
      <c r="E12" s="504"/>
      <c r="F12" s="504"/>
      <c r="G12" s="504"/>
      <c r="H12" s="504"/>
      <c r="I12" s="504"/>
      <c r="J12" s="504"/>
      <c r="K12" s="505"/>
      <c r="L12" s="512" t="s">
        <v>124</v>
      </c>
      <c r="M12" s="513"/>
      <c r="N12" s="513"/>
      <c r="O12" s="513"/>
      <c r="P12" s="513"/>
      <c r="Q12" s="514"/>
      <c r="R12" s="515">
        <v>27900</v>
      </c>
      <c r="S12" s="516"/>
      <c r="T12" s="516"/>
      <c r="U12" s="516"/>
      <c r="V12" s="517"/>
      <c r="W12" s="518" t="s">
        <v>1</v>
      </c>
      <c r="X12" s="476"/>
      <c r="Y12" s="476"/>
      <c r="Z12" s="476"/>
      <c r="AA12" s="476"/>
      <c r="AB12" s="519"/>
      <c r="AC12" s="520" t="s">
        <v>125</v>
      </c>
      <c r="AD12" s="521"/>
      <c r="AE12" s="521"/>
      <c r="AF12" s="521"/>
      <c r="AG12" s="522"/>
      <c r="AH12" s="520" t="s">
        <v>126</v>
      </c>
      <c r="AI12" s="521"/>
      <c r="AJ12" s="521"/>
      <c r="AK12" s="521"/>
      <c r="AL12" s="523"/>
      <c r="AM12" s="472" t="s">
        <v>127</v>
      </c>
      <c r="AN12" s="473"/>
      <c r="AO12" s="473"/>
      <c r="AP12" s="473"/>
      <c r="AQ12" s="473"/>
      <c r="AR12" s="473"/>
      <c r="AS12" s="473"/>
      <c r="AT12" s="474"/>
      <c r="AU12" s="475" t="s">
        <v>114</v>
      </c>
      <c r="AV12" s="476"/>
      <c r="AW12" s="476"/>
      <c r="AX12" s="476"/>
      <c r="AY12" s="477" t="s">
        <v>128</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100000</v>
      </c>
      <c r="BW12" s="444"/>
      <c r="BX12" s="444"/>
      <c r="BY12" s="444"/>
      <c r="BZ12" s="444"/>
      <c r="CA12" s="444"/>
      <c r="CB12" s="444"/>
      <c r="CC12" s="445"/>
      <c r="CD12" s="446" t="s">
        <v>129</v>
      </c>
      <c r="CE12" s="447"/>
      <c r="CF12" s="447"/>
      <c r="CG12" s="447"/>
      <c r="CH12" s="447"/>
      <c r="CI12" s="447"/>
      <c r="CJ12" s="447"/>
      <c r="CK12" s="447"/>
      <c r="CL12" s="447"/>
      <c r="CM12" s="447"/>
      <c r="CN12" s="447"/>
      <c r="CO12" s="447"/>
      <c r="CP12" s="447"/>
      <c r="CQ12" s="447"/>
      <c r="CR12" s="447"/>
      <c r="CS12" s="448"/>
      <c r="CT12" s="483" t="s">
        <v>122</v>
      </c>
      <c r="CU12" s="484"/>
      <c r="CV12" s="484"/>
      <c r="CW12" s="484"/>
      <c r="CX12" s="484"/>
      <c r="CY12" s="484"/>
      <c r="CZ12" s="484"/>
      <c r="DA12" s="485"/>
      <c r="DB12" s="483" t="s">
        <v>122</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130</v>
      </c>
      <c r="N13" s="535"/>
      <c r="O13" s="535"/>
      <c r="P13" s="535"/>
      <c r="Q13" s="536"/>
      <c r="R13" s="527">
        <v>27570</v>
      </c>
      <c r="S13" s="528"/>
      <c r="T13" s="528"/>
      <c r="U13" s="528"/>
      <c r="V13" s="529"/>
      <c r="W13" s="459" t="s">
        <v>131</v>
      </c>
      <c r="X13" s="460"/>
      <c r="Y13" s="460"/>
      <c r="Z13" s="460"/>
      <c r="AA13" s="460"/>
      <c r="AB13" s="450"/>
      <c r="AC13" s="494">
        <v>1130</v>
      </c>
      <c r="AD13" s="495"/>
      <c r="AE13" s="495"/>
      <c r="AF13" s="495"/>
      <c r="AG13" s="537"/>
      <c r="AH13" s="494">
        <v>1277</v>
      </c>
      <c r="AI13" s="495"/>
      <c r="AJ13" s="495"/>
      <c r="AK13" s="495"/>
      <c r="AL13" s="496"/>
      <c r="AM13" s="472" t="s">
        <v>132</v>
      </c>
      <c r="AN13" s="473"/>
      <c r="AO13" s="473"/>
      <c r="AP13" s="473"/>
      <c r="AQ13" s="473"/>
      <c r="AR13" s="473"/>
      <c r="AS13" s="473"/>
      <c r="AT13" s="474"/>
      <c r="AU13" s="475" t="s">
        <v>114</v>
      </c>
      <c r="AV13" s="476"/>
      <c r="AW13" s="476"/>
      <c r="AX13" s="476"/>
      <c r="AY13" s="477" t="s">
        <v>133</v>
      </c>
      <c r="AZ13" s="478"/>
      <c r="BA13" s="478"/>
      <c r="BB13" s="478"/>
      <c r="BC13" s="478"/>
      <c r="BD13" s="478"/>
      <c r="BE13" s="478"/>
      <c r="BF13" s="478"/>
      <c r="BG13" s="478"/>
      <c r="BH13" s="478"/>
      <c r="BI13" s="478"/>
      <c r="BJ13" s="478"/>
      <c r="BK13" s="478"/>
      <c r="BL13" s="478"/>
      <c r="BM13" s="479"/>
      <c r="BN13" s="443">
        <v>708458</v>
      </c>
      <c r="BO13" s="444"/>
      <c r="BP13" s="444"/>
      <c r="BQ13" s="444"/>
      <c r="BR13" s="444"/>
      <c r="BS13" s="444"/>
      <c r="BT13" s="444"/>
      <c r="BU13" s="445"/>
      <c r="BV13" s="443">
        <v>815063</v>
      </c>
      <c r="BW13" s="444"/>
      <c r="BX13" s="444"/>
      <c r="BY13" s="444"/>
      <c r="BZ13" s="444"/>
      <c r="CA13" s="444"/>
      <c r="CB13" s="444"/>
      <c r="CC13" s="445"/>
      <c r="CD13" s="446" t="s">
        <v>134</v>
      </c>
      <c r="CE13" s="447"/>
      <c r="CF13" s="447"/>
      <c r="CG13" s="447"/>
      <c r="CH13" s="447"/>
      <c r="CI13" s="447"/>
      <c r="CJ13" s="447"/>
      <c r="CK13" s="447"/>
      <c r="CL13" s="447"/>
      <c r="CM13" s="447"/>
      <c r="CN13" s="447"/>
      <c r="CO13" s="447"/>
      <c r="CP13" s="447"/>
      <c r="CQ13" s="447"/>
      <c r="CR13" s="447"/>
      <c r="CS13" s="448"/>
      <c r="CT13" s="440">
        <v>3.8</v>
      </c>
      <c r="CU13" s="441"/>
      <c r="CV13" s="441"/>
      <c r="CW13" s="441"/>
      <c r="CX13" s="441"/>
      <c r="CY13" s="441"/>
      <c r="CZ13" s="441"/>
      <c r="DA13" s="442"/>
      <c r="DB13" s="440">
        <v>3.5</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135</v>
      </c>
      <c r="M14" s="525"/>
      <c r="N14" s="525"/>
      <c r="O14" s="525"/>
      <c r="P14" s="525"/>
      <c r="Q14" s="526"/>
      <c r="R14" s="527">
        <v>28498</v>
      </c>
      <c r="S14" s="528"/>
      <c r="T14" s="528"/>
      <c r="U14" s="528"/>
      <c r="V14" s="529"/>
      <c r="W14" s="433"/>
      <c r="X14" s="434"/>
      <c r="Y14" s="434"/>
      <c r="Z14" s="434"/>
      <c r="AA14" s="434"/>
      <c r="AB14" s="423"/>
      <c r="AC14" s="530">
        <v>8.8000000000000007</v>
      </c>
      <c r="AD14" s="531"/>
      <c r="AE14" s="531"/>
      <c r="AF14" s="531"/>
      <c r="AG14" s="532"/>
      <c r="AH14" s="530">
        <v>8.9</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136</v>
      </c>
      <c r="CE14" s="539"/>
      <c r="CF14" s="539"/>
      <c r="CG14" s="539"/>
      <c r="CH14" s="539"/>
      <c r="CI14" s="539"/>
      <c r="CJ14" s="539"/>
      <c r="CK14" s="539"/>
      <c r="CL14" s="539"/>
      <c r="CM14" s="539"/>
      <c r="CN14" s="539"/>
      <c r="CO14" s="539"/>
      <c r="CP14" s="539"/>
      <c r="CQ14" s="539"/>
      <c r="CR14" s="539"/>
      <c r="CS14" s="540"/>
      <c r="CT14" s="541" t="s">
        <v>122</v>
      </c>
      <c r="CU14" s="542"/>
      <c r="CV14" s="542"/>
      <c r="CW14" s="542"/>
      <c r="CX14" s="542"/>
      <c r="CY14" s="542"/>
      <c r="CZ14" s="542"/>
      <c r="DA14" s="543"/>
      <c r="DB14" s="541" t="s">
        <v>122</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130</v>
      </c>
      <c r="N15" s="535"/>
      <c r="O15" s="535"/>
      <c r="P15" s="535"/>
      <c r="Q15" s="536"/>
      <c r="R15" s="527">
        <v>28175</v>
      </c>
      <c r="S15" s="528"/>
      <c r="T15" s="528"/>
      <c r="U15" s="528"/>
      <c r="V15" s="529"/>
      <c r="W15" s="459" t="s">
        <v>137</v>
      </c>
      <c r="X15" s="460"/>
      <c r="Y15" s="460"/>
      <c r="Z15" s="460"/>
      <c r="AA15" s="460"/>
      <c r="AB15" s="450"/>
      <c r="AC15" s="494">
        <v>4415</v>
      </c>
      <c r="AD15" s="495"/>
      <c r="AE15" s="495"/>
      <c r="AF15" s="495"/>
      <c r="AG15" s="537"/>
      <c r="AH15" s="494">
        <v>5263</v>
      </c>
      <c r="AI15" s="495"/>
      <c r="AJ15" s="495"/>
      <c r="AK15" s="495"/>
      <c r="AL15" s="496"/>
      <c r="AM15" s="472"/>
      <c r="AN15" s="473"/>
      <c r="AO15" s="473"/>
      <c r="AP15" s="473"/>
      <c r="AQ15" s="473"/>
      <c r="AR15" s="473"/>
      <c r="AS15" s="473"/>
      <c r="AT15" s="474"/>
      <c r="AU15" s="475"/>
      <c r="AV15" s="476"/>
      <c r="AW15" s="476"/>
      <c r="AX15" s="476"/>
      <c r="AY15" s="403" t="s">
        <v>138</v>
      </c>
      <c r="AZ15" s="404"/>
      <c r="BA15" s="404"/>
      <c r="BB15" s="404"/>
      <c r="BC15" s="404"/>
      <c r="BD15" s="404"/>
      <c r="BE15" s="404"/>
      <c r="BF15" s="404"/>
      <c r="BG15" s="404"/>
      <c r="BH15" s="404"/>
      <c r="BI15" s="404"/>
      <c r="BJ15" s="404"/>
      <c r="BK15" s="404"/>
      <c r="BL15" s="404"/>
      <c r="BM15" s="405"/>
      <c r="BN15" s="406">
        <v>3388226</v>
      </c>
      <c r="BO15" s="407"/>
      <c r="BP15" s="407"/>
      <c r="BQ15" s="407"/>
      <c r="BR15" s="407"/>
      <c r="BS15" s="407"/>
      <c r="BT15" s="407"/>
      <c r="BU15" s="408"/>
      <c r="BV15" s="406">
        <v>3371802</v>
      </c>
      <c r="BW15" s="407"/>
      <c r="BX15" s="407"/>
      <c r="BY15" s="407"/>
      <c r="BZ15" s="407"/>
      <c r="CA15" s="407"/>
      <c r="CB15" s="407"/>
      <c r="CC15" s="408"/>
      <c r="CD15" s="544" t="s">
        <v>139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140</v>
      </c>
      <c r="M16" s="547"/>
      <c r="N16" s="547"/>
      <c r="O16" s="547"/>
      <c r="P16" s="547"/>
      <c r="Q16" s="548"/>
      <c r="R16" s="549" t="s">
        <v>141</v>
      </c>
      <c r="S16" s="550"/>
      <c r="T16" s="550"/>
      <c r="U16" s="550"/>
      <c r="V16" s="551"/>
      <c r="W16" s="433"/>
      <c r="X16" s="434"/>
      <c r="Y16" s="434"/>
      <c r="Z16" s="434"/>
      <c r="AA16" s="434"/>
      <c r="AB16" s="423"/>
      <c r="AC16" s="530">
        <v>34.299999999999997</v>
      </c>
      <c r="AD16" s="531"/>
      <c r="AE16" s="531"/>
      <c r="AF16" s="531"/>
      <c r="AG16" s="532"/>
      <c r="AH16" s="530">
        <v>36.700000000000003</v>
      </c>
      <c r="AI16" s="531"/>
      <c r="AJ16" s="531"/>
      <c r="AK16" s="531"/>
      <c r="AL16" s="533"/>
      <c r="AM16" s="472"/>
      <c r="AN16" s="473"/>
      <c r="AO16" s="473"/>
      <c r="AP16" s="473"/>
      <c r="AQ16" s="473"/>
      <c r="AR16" s="473"/>
      <c r="AS16" s="473"/>
      <c r="AT16" s="474"/>
      <c r="AU16" s="475"/>
      <c r="AV16" s="476"/>
      <c r="AW16" s="476"/>
      <c r="AX16" s="476"/>
      <c r="AY16" s="477" t="s">
        <v>142</v>
      </c>
      <c r="AZ16" s="478"/>
      <c r="BA16" s="478"/>
      <c r="BB16" s="478"/>
      <c r="BC16" s="478"/>
      <c r="BD16" s="478"/>
      <c r="BE16" s="478"/>
      <c r="BF16" s="478"/>
      <c r="BG16" s="478"/>
      <c r="BH16" s="478"/>
      <c r="BI16" s="478"/>
      <c r="BJ16" s="478"/>
      <c r="BK16" s="478"/>
      <c r="BL16" s="478"/>
      <c r="BM16" s="479"/>
      <c r="BN16" s="443">
        <v>9877522</v>
      </c>
      <c r="BO16" s="444"/>
      <c r="BP16" s="444"/>
      <c r="BQ16" s="444"/>
      <c r="BR16" s="444"/>
      <c r="BS16" s="444"/>
      <c r="BT16" s="444"/>
      <c r="BU16" s="445"/>
      <c r="BV16" s="443">
        <v>9658845</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143</v>
      </c>
      <c r="N17" s="555"/>
      <c r="O17" s="555"/>
      <c r="P17" s="555"/>
      <c r="Q17" s="556"/>
      <c r="R17" s="549" t="s">
        <v>141</v>
      </c>
      <c r="S17" s="550"/>
      <c r="T17" s="550"/>
      <c r="U17" s="550"/>
      <c r="V17" s="551"/>
      <c r="W17" s="459" t="s">
        <v>144</v>
      </c>
      <c r="X17" s="460"/>
      <c r="Y17" s="460"/>
      <c r="Z17" s="460"/>
      <c r="AA17" s="460"/>
      <c r="AB17" s="450"/>
      <c r="AC17" s="494">
        <v>7308</v>
      </c>
      <c r="AD17" s="495"/>
      <c r="AE17" s="495"/>
      <c r="AF17" s="495"/>
      <c r="AG17" s="537"/>
      <c r="AH17" s="494">
        <v>7820</v>
      </c>
      <c r="AI17" s="495"/>
      <c r="AJ17" s="495"/>
      <c r="AK17" s="495"/>
      <c r="AL17" s="496"/>
      <c r="AM17" s="472"/>
      <c r="AN17" s="473"/>
      <c r="AO17" s="473"/>
      <c r="AP17" s="473"/>
      <c r="AQ17" s="473"/>
      <c r="AR17" s="473"/>
      <c r="AS17" s="473"/>
      <c r="AT17" s="474"/>
      <c r="AU17" s="475"/>
      <c r="AV17" s="476"/>
      <c r="AW17" s="476"/>
      <c r="AX17" s="476"/>
      <c r="AY17" s="477" t="s">
        <v>145</v>
      </c>
      <c r="AZ17" s="478"/>
      <c r="BA17" s="478"/>
      <c r="BB17" s="478"/>
      <c r="BC17" s="478"/>
      <c r="BD17" s="478"/>
      <c r="BE17" s="478"/>
      <c r="BF17" s="478"/>
      <c r="BG17" s="478"/>
      <c r="BH17" s="478"/>
      <c r="BI17" s="478"/>
      <c r="BJ17" s="478"/>
      <c r="BK17" s="478"/>
      <c r="BL17" s="478"/>
      <c r="BM17" s="479"/>
      <c r="BN17" s="443">
        <v>4258763</v>
      </c>
      <c r="BO17" s="444"/>
      <c r="BP17" s="444"/>
      <c r="BQ17" s="444"/>
      <c r="BR17" s="444"/>
      <c r="BS17" s="444"/>
      <c r="BT17" s="444"/>
      <c r="BU17" s="445"/>
      <c r="BV17" s="443">
        <v>4300399</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146</v>
      </c>
      <c r="C18" s="486"/>
      <c r="D18" s="486"/>
      <c r="E18" s="566"/>
      <c r="F18" s="566"/>
      <c r="G18" s="566"/>
      <c r="H18" s="566"/>
      <c r="I18" s="566"/>
      <c r="J18" s="566"/>
      <c r="K18" s="566"/>
      <c r="L18" s="567">
        <v>152.86000000000001</v>
      </c>
      <c r="M18" s="567"/>
      <c r="N18" s="567"/>
      <c r="O18" s="567"/>
      <c r="P18" s="567"/>
      <c r="Q18" s="567"/>
      <c r="R18" s="568"/>
      <c r="S18" s="568"/>
      <c r="T18" s="568"/>
      <c r="U18" s="568"/>
      <c r="V18" s="569"/>
      <c r="W18" s="461"/>
      <c r="X18" s="462"/>
      <c r="Y18" s="462"/>
      <c r="Z18" s="462"/>
      <c r="AA18" s="462"/>
      <c r="AB18" s="453"/>
      <c r="AC18" s="570">
        <v>56.9</v>
      </c>
      <c r="AD18" s="571"/>
      <c r="AE18" s="571"/>
      <c r="AF18" s="571"/>
      <c r="AG18" s="572"/>
      <c r="AH18" s="570">
        <v>54.5</v>
      </c>
      <c r="AI18" s="571"/>
      <c r="AJ18" s="571"/>
      <c r="AK18" s="571"/>
      <c r="AL18" s="573"/>
      <c r="AM18" s="472"/>
      <c r="AN18" s="473"/>
      <c r="AO18" s="473"/>
      <c r="AP18" s="473"/>
      <c r="AQ18" s="473"/>
      <c r="AR18" s="473"/>
      <c r="AS18" s="473"/>
      <c r="AT18" s="474"/>
      <c r="AU18" s="475"/>
      <c r="AV18" s="476"/>
      <c r="AW18" s="476"/>
      <c r="AX18" s="476"/>
      <c r="AY18" s="477" t="s">
        <v>147</v>
      </c>
      <c r="AZ18" s="478"/>
      <c r="BA18" s="478"/>
      <c r="BB18" s="478"/>
      <c r="BC18" s="478"/>
      <c r="BD18" s="478"/>
      <c r="BE18" s="478"/>
      <c r="BF18" s="478"/>
      <c r="BG18" s="478"/>
      <c r="BH18" s="478"/>
      <c r="BI18" s="478"/>
      <c r="BJ18" s="478"/>
      <c r="BK18" s="478"/>
      <c r="BL18" s="478"/>
      <c r="BM18" s="479"/>
      <c r="BN18" s="443">
        <v>10210095</v>
      </c>
      <c r="BO18" s="444"/>
      <c r="BP18" s="444"/>
      <c r="BQ18" s="444"/>
      <c r="BR18" s="444"/>
      <c r="BS18" s="444"/>
      <c r="BT18" s="444"/>
      <c r="BU18" s="445"/>
      <c r="BV18" s="443">
        <v>10076268</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148</v>
      </c>
      <c r="C19" s="486"/>
      <c r="D19" s="486"/>
      <c r="E19" s="566"/>
      <c r="F19" s="566"/>
      <c r="G19" s="566"/>
      <c r="H19" s="566"/>
      <c r="I19" s="566"/>
      <c r="J19" s="566"/>
      <c r="K19" s="566"/>
      <c r="L19" s="574">
        <v>185</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149</v>
      </c>
      <c r="AZ19" s="478"/>
      <c r="BA19" s="478"/>
      <c r="BB19" s="478"/>
      <c r="BC19" s="478"/>
      <c r="BD19" s="478"/>
      <c r="BE19" s="478"/>
      <c r="BF19" s="478"/>
      <c r="BG19" s="478"/>
      <c r="BH19" s="478"/>
      <c r="BI19" s="478"/>
      <c r="BJ19" s="478"/>
      <c r="BK19" s="478"/>
      <c r="BL19" s="478"/>
      <c r="BM19" s="479"/>
      <c r="BN19" s="443">
        <v>14988764</v>
      </c>
      <c r="BO19" s="444"/>
      <c r="BP19" s="444"/>
      <c r="BQ19" s="444"/>
      <c r="BR19" s="444"/>
      <c r="BS19" s="444"/>
      <c r="BT19" s="444"/>
      <c r="BU19" s="445"/>
      <c r="BV19" s="443">
        <v>14804450</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150</v>
      </c>
      <c r="C20" s="486"/>
      <c r="D20" s="486"/>
      <c r="E20" s="566"/>
      <c r="F20" s="566"/>
      <c r="G20" s="566"/>
      <c r="H20" s="566"/>
      <c r="I20" s="566"/>
      <c r="J20" s="566"/>
      <c r="K20" s="566"/>
      <c r="L20" s="574">
        <v>11931</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151</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152</v>
      </c>
      <c r="C22" s="587"/>
      <c r="D22" s="588"/>
      <c r="E22" s="455" t="s">
        <v>1</v>
      </c>
      <c r="F22" s="460"/>
      <c r="G22" s="460"/>
      <c r="H22" s="460"/>
      <c r="I22" s="460"/>
      <c r="J22" s="460"/>
      <c r="K22" s="450"/>
      <c r="L22" s="455" t="s">
        <v>153</v>
      </c>
      <c r="M22" s="460"/>
      <c r="N22" s="460"/>
      <c r="O22" s="460"/>
      <c r="P22" s="450"/>
      <c r="Q22" s="618" t="s">
        <v>154</v>
      </c>
      <c r="R22" s="619"/>
      <c r="S22" s="619"/>
      <c r="T22" s="619"/>
      <c r="U22" s="619"/>
      <c r="V22" s="620"/>
      <c r="W22" s="586" t="s">
        <v>155</v>
      </c>
      <c r="X22" s="587"/>
      <c r="Y22" s="588"/>
      <c r="Z22" s="455" t="s">
        <v>1</v>
      </c>
      <c r="AA22" s="460"/>
      <c r="AB22" s="460"/>
      <c r="AC22" s="460"/>
      <c r="AD22" s="460"/>
      <c r="AE22" s="460"/>
      <c r="AF22" s="460"/>
      <c r="AG22" s="450"/>
      <c r="AH22" s="624" t="s">
        <v>156</v>
      </c>
      <c r="AI22" s="460"/>
      <c r="AJ22" s="460"/>
      <c r="AK22" s="460"/>
      <c r="AL22" s="450"/>
      <c r="AM22" s="624" t="s">
        <v>157</v>
      </c>
      <c r="AN22" s="625"/>
      <c r="AO22" s="625"/>
      <c r="AP22" s="625"/>
      <c r="AQ22" s="625"/>
      <c r="AR22" s="626"/>
      <c r="AS22" s="618" t="s">
        <v>154</v>
      </c>
      <c r="AT22" s="619"/>
      <c r="AU22" s="619"/>
      <c r="AV22" s="619"/>
      <c r="AW22" s="619"/>
      <c r="AX22" s="630"/>
      <c r="AY22" s="403" t="s">
        <v>158</v>
      </c>
      <c r="AZ22" s="404"/>
      <c r="BA22" s="404"/>
      <c r="BB22" s="404"/>
      <c r="BC22" s="404"/>
      <c r="BD22" s="404"/>
      <c r="BE22" s="404"/>
      <c r="BF22" s="404"/>
      <c r="BG22" s="404"/>
      <c r="BH22" s="404"/>
      <c r="BI22" s="404"/>
      <c r="BJ22" s="404"/>
      <c r="BK22" s="404"/>
      <c r="BL22" s="404"/>
      <c r="BM22" s="405"/>
      <c r="BN22" s="406">
        <v>18435711</v>
      </c>
      <c r="BO22" s="407"/>
      <c r="BP22" s="407"/>
      <c r="BQ22" s="407"/>
      <c r="BR22" s="407"/>
      <c r="BS22" s="407"/>
      <c r="BT22" s="407"/>
      <c r="BU22" s="408"/>
      <c r="BV22" s="406">
        <v>18932967</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159</v>
      </c>
      <c r="AZ23" s="478"/>
      <c r="BA23" s="478"/>
      <c r="BB23" s="478"/>
      <c r="BC23" s="478"/>
      <c r="BD23" s="478"/>
      <c r="BE23" s="478"/>
      <c r="BF23" s="478"/>
      <c r="BG23" s="478"/>
      <c r="BH23" s="478"/>
      <c r="BI23" s="478"/>
      <c r="BJ23" s="478"/>
      <c r="BK23" s="478"/>
      <c r="BL23" s="478"/>
      <c r="BM23" s="479"/>
      <c r="BN23" s="443">
        <v>11644512</v>
      </c>
      <c r="BO23" s="444"/>
      <c r="BP23" s="444"/>
      <c r="BQ23" s="444"/>
      <c r="BR23" s="444"/>
      <c r="BS23" s="444"/>
      <c r="BT23" s="444"/>
      <c r="BU23" s="445"/>
      <c r="BV23" s="443">
        <v>11914208</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160</v>
      </c>
      <c r="F24" s="473"/>
      <c r="G24" s="473"/>
      <c r="H24" s="473"/>
      <c r="I24" s="473"/>
      <c r="J24" s="473"/>
      <c r="K24" s="474"/>
      <c r="L24" s="494">
        <v>1</v>
      </c>
      <c r="M24" s="495"/>
      <c r="N24" s="495"/>
      <c r="O24" s="495"/>
      <c r="P24" s="537"/>
      <c r="Q24" s="494">
        <v>8400</v>
      </c>
      <c r="R24" s="495"/>
      <c r="S24" s="495"/>
      <c r="T24" s="495"/>
      <c r="U24" s="495"/>
      <c r="V24" s="537"/>
      <c r="W24" s="589"/>
      <c r="X24" s="590"/>
      <c r="Y24" s="591"/>
      <c r="Z24" s="493" t="s">
        <v>161</v>
      </c>
      <c r="AA24" s="473"/>
      <c r="AB24" s="473"/>
      <c r="AC24" s="473"/>
      <c r="AD24" s="473"/>
      <c r="AE24" s="473"/>
      <c r="AF24" s="473"/>
      <c r="AG24" s="474"/>
      <c r="AH24" s="494">
        <v>268</v>
      </c>
      <c r="AI24" s="495"/>
      <c r="AJ24" s="495"/>
      <c r="AK24" s="495"/>
      <c r="AL24" s="537"/>
      <c r="AM24" s="494">
        <v>835624</v>
      </c>
      <c r="AN24" s="495"/>
      <c r="AO24" s="495"/>
      <c r="AP24" s="495"/>
      <c r="AQ24" s="495"/>
      <c r="AR24" s="537"/>
      <c r="AS24" s="494">
        <v>3118</v>
      </c>
      <c r="AT24" s="495"/>
      <c r="AU24" s="495"/>
      <c r="AV24" s="495"/>
      <c r="AW24" s="495"/>
      <c r="AX24" s="496"/>
      <c r="AY24" s="559" t="s">
        <v>162</v>
      </c>
      <c r="AZ24" s="560"/>
      <c r="BA24" s="560"/>
      <c r="BB24" s="560"/>
      <c r="BC24" s="560"/>
      <c r="BD24" s="560"/>
      <c r="BE24" s="560"/>
      <c r="BF24" s="560"/>
      <c r="BG24" s="560"/>
      <c r="BH24" s="560"/>
      <c r="BI24" s="560"/>
      <c r="BJ24" s="560"/>
      <c r="BK24" s="560"/>
      <c r="BL24" s="560"/>
      <c r="BM24" s="561"/>
      <c r="BN24" s="443">
        <v>17445013</v>
      </c>
      <c r="BO24" s="444"/>
      <c r="BP24" s="444"/>
      <c r="BQ24" s="444"/>
      <c r="BR24" s="444"/>
      <c r="BS24" s="444"/>
      <c r="BT24" s="444"/>
      <c r="BU24" s="445"/>
      <c r="BV24" s="443">
        <v>17777099</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163</v>
      </c>
      <c r="F25" s="473"/>
      <c r="G25" s="473"/>
      <c r="H25" s="473"/>
      <c r="I25" s="473"/>
      <c r="J25" s="473"/>
      <c r="K25" s="474"/>
      <c r="L25" s="494">
        <v>1</v>
      </c>
      <c r="M25" s="495"/>
      <c r="N25" s="495"/>
      <c r="O25" s="495"/>
      <c r="P25" s="537"/>
      <c r="Q25" s="494">
        <v>6400</v>
      </c>
      <c r="R25" s="495"/>
      <c r="S25" s="495"/>
      <c r="T25" s="495"/>
      <c r="U25" s="495"/>
      <c r="V25" s="537"/>
      <c r="W25" s="589"/>
      <c r="X25" s="590"/>
      <c r="Y25" s="591"/>
      <c r="Z25" s="493" t="s">
        <v>164</v>
      </c>
      <c r="AA25" s="473"/>
      <c r="AB25" s="473"/>
      <c r="AC25" s="473"/>
      <c r="AD25" s="473"/>
      <c r="AE25" s="473"/>
      <c r="AF25" s="473"/>
      <c r="AG25" s="474"/>
      <c r="AH25" s="494" t="s">
        <v>122</v>
      </c>
      <c r="AI25" s="495"/>
      <c r="AJ25" s="495"/>
      <c r="AK25" s="495"/>
      <c r="AL25" s="537"/>
      <c r="AM25" s="494" t="s">
        <v>122</v>
      </c>
      <c r="AN25" s="495"/>
      <c r="AO25" s="495"/>
      <c r="AP25" s="495"/>
      <c r="AQ25" s="495"/>
      <c r="AR25" s="537"/>
      <c r="AS25" s="494" t="s">
        <v>122</v>
      </c>
      <c r="AT25" s="495"/>
      <c r="AU25" s="495"/>
      <c r="AV25" s="495"/>
      <c r="AW25" s="495"/>
      <c r="AX25" s="496"/>
      <c r="AY25" s="403" t="s">
        <v>165</v>
      </c>
      <c r="AZ25" s="404"/>
      <c r="BA25" s="404"/>
      <c r="BB25" s="404"/>
      <c r="BC25" s="404"/>
      <c r="BD25" s="404"/>
      <c r="BE25" s="404"/>
      <c r="BF25" s="404"/>
      <c r="BG25" s="404"/>
      <c r="BH25" s="404"/>
      <c r="BI25" s="404"/>
      <c r="BJ25" s="404"/>
      <c r="BK25" s="404"/>
      <c r="BL25" s="404"/>
      <c r="BM25" s="405"/>
      <c r="BN25" s="406">
        <v>3126663</v>
      </c>
      <c r="BO25" s="407"/>
      <c r="BP25" s="407"/>
      <c r="BQ25" s="407"/>
      <c r="BR25" s="407"/>
      <c r="BS25" s="407"/>
      <c r="BT25" s="407"/>
      <c r="BU25" s="408"/>
      <c r="BV25" s="406">
        <v>4032465</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166</v>
      </c>
      <c r="F26" s="473"/>
      <c r="G26" s="473"/>
      <c r="H26" s="473"/>
      <c r="I26" s="473"/>
      <c r="J26" s="473"/>
      <c r="K26" s="474"/>
      <c r="L26" s="494">
        <v>1</v>
      </c>
      <c r="M26" s="495"/>
      <c r="N26" s="495"/>
      <c r="O26" s="495"/>
      <c r="P26" s="537"/>
      <c r="Q26" s="494">
        <v>5700</v>
      </c>
      <c r="R26" s="495"/>
      <c r="S26" s="495"/>
      <c r="T26" s="495"/>
      <c r="U26" s="495"/>
      <c r="V26" s="537"/>
      <c r="W26" s="589"/>
      <c r="X26" s="590"/>
      <c r="Y26" s="591"/>
      <c r="Z26" s="493" t="s">
        <v>167</v>
      </c>
      <c r="AA26" s="595"/>
      <c r="AB26" s="595"/>
      <c r="AC26" s="595"/>
      <c r="AD26" s="595"/>
      <c r="AE26" s="595"/>
      <c r="AF26" s="595"/>
      <c r="AG26" s="596"/>
      <c r="AH26" s="494">
        <v>7</v>
      </c>
      <c r="AI26" s="495"/>
      <c r="AJ26" s="495"/>
      <c r="AK26" s="495"/>
      <c r="AL26" s="537"/>
      <c r="AM26" s="494">
        <v>22547</v>
      </c>
      <c r="AN26" s="495"/>
      <c r="AO26" s="495"/>
      <c r="AP26" s="495"/>
      <c r="AQ26" s="495"/>
      <c r="AR26" s="537"/>
      <c r="AS26" s="494">
        <v>3221</v>
      </c>
      <c r="AT26" s="495"/>
      <c r="AU26" s="495"/>
      <c r="AV26" s="495"/>
      <c r="AW26" s="495"/>
      <c r="AX26" s="496"/>
      <c r="AY26" s="446" t="s">
        <v>168</v>
      </c>
      <c r="AZ26" s="447"/>
      <c r="BA26" s="447"/>
      <c r="BB26" s="447"/>
      <c r="BC26" s="447"/>
      <c r="BD26" s="447"/>
      <c r="BE26" s="447"/>
      <c r="BF26" s="447"/>
      <c r="BG26" s="447"/>
      <c r="BH26" s="447"/>
      <c r="BI26" s="447"/>
      <c r="BJ26" s="447"/>
      <c r="BK26" s="447"/>
      <c r="BL26" s="447"/>
      <c r="BM26" s="448"/>
      <c r="BN26" s="443" t="s">
        <v>122</v>
      </c>
      <c r="BO26" s="444"/>
      <c r="BP26" s="444"/>
      <c r="BQ26" s="444"/>
      <c r="BR26" s="444"/>
      <c r="BS26" s="444"/>
      <c r="BT26" s="444"/>
      <c r="BU26" s="445"/>
      <c r="BV26" s="443" t="s">
        <v>122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169</v>
      </c>
      <c r="F27" s="473"/>
      <c r="G27" s="473"/>
      <c r="H27" s="473"/>
      <c r="I27" s="473"/>
      <c r="J27" s="473"/>
      <c r="K27" s="474"/>
      <c r="L27" s="494">
        <v>1</v>
      </c>
      <c r="M27" s="495"/>
      <c r="N27" s="495"/>
      <c r="O27" s="495"/>
      <c r="P27" s="537"/>
      <c r="Q27" s="494">
        <v>4900</v>
      </c>
      <c r="R27" s="495"/>
      <c r="S27" s="495"/>
      <c r="T27" s="495"/>
      <c r="U27" s="495"/>
      <c r="V27" s="537"/>
      <c r="W27" s="589"/>
      <c r="X27" s="590"/>
      <c r="Y27" s="591"/>
      <c r="Z27" s="493" t="s">
        <v>170</v>
      </c>
      <c r="AA27" s="473"/>
      <c r="AB27" s="473"/>
      <c r="AC27" s="473"/>
      <c r="AD27" s="473"/>
      <c r="AE27" s="473"/>
      <c r="AF27" s="473"/>
      <c r="AG27" s="474"/>
      <c r="AH27" s="494" t="s">
        <v>122</v>
      </c>
      <c r="AI27" s="495"/>
      <c r="AJ27" s="495"/>
      <c r="AK27" s="495"/>
      <c r="AL27" s="537"/>
      <c r="AM27" s="494" t="s">
        <v>122</v>
      </c>
      <c r="AN27" s="495"/>
      <c r="AO27" s="495"/>
      <c r="AP27" s="495"/>
      <c r="AQ27" s="495"/>
      <c r="AR27" s="537"/>
      <c r="AS27" s="494" t="s">
        <v>122</v>
      </c>
      <c r="AT27" s="495"/>
      <c r="AU27" s="495"/>
      <c r="AV27" s="495"/>
      <c r="AW27" s="495"/>
      <c r="AX27" s="496"/>
      <c r="AY27" s="538" t="s">
        <v>171</v>
      </c>
      <c r="AZ27" s="539"/>
      <c r="BA27" s="539"/>
      <c r="BB27" s="539"/>
      <c r="BC27" s="539"/>
      <c r="BD27" s="539"/>
      <c r="BE27" s="539"/>
      <c r="BF27" s="539"/>
      <c r="BG27" s="539"/>
      <c r="BH27" s="539"/>
      <c r="BI27" s="539"/>
      <c r="BJ27" s="539"/>
      <c r="BK27" s="539"/>
      <c r="BL27" s="539"/>
      <c r="BM27" s="540"/>
      <c r="BN27" s="562">
        <v>370000</v>
      </c>
      <c r="BO27" s="563"/>
      <c r="BP27" s="563"/>
      <c r="BQ27" s="563"/>
      <c r="BR27" s="563"/>
      <c r="BS27" s="563"/>
      <c r="BT27" s="563"/>
      <c r="BU27" s="564"/>
      <c r="BV27" s="562">
        <v>370000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172</v>
      </c>
      <c r="F28" s="473"/>
      <c r="G28" s="473"/>
      <c r="H28" s="473"/>
      <c r="I28" s="473"/>
      <c r="J28" s="473"/>
      <c r="K28" s="474"/>
      <c r="L28" s="494">
        <v>1</v>
      </c>
      <c r="M28" s="495"/>
      <c r="N28" s="495"/>
      <c r="O28" s="495"/>
      <c r="P28" s="537"/>
      <c r="Q28" s="494">
        <v>4400</v>
      </c>
      <c r="R28" s="495"/>
      <c r="S28" s="495"/>
      <c r="T28" s="495"/>
      <c r="U28" s="495"/>
      <c r="V28" s="537"/>
      <c r="W28" s="589"/>
      <c r="X28" s="590"/>
      <c r="Y28" s="591"/>
      <c r="Z28" s="493" t="s">
        <v>173</v>
      </c>
      <c r="AA28" s="473"/>
      <c r="AB28" s="473"/>
      <c r="AC28" s="473"/>
      <c r="AD28" s="473"/>
      <c r="AE28" s="473"/>
      <c r="AF28" s="473"/>
      <c r="AG28" s="474"/>
      <c r="AH28" s="494" t="s">
        <v>122</v>
      </c>
      <c r="AI28" s="495"/>
      <c r="AJ28" s="495"/>
      <c r="AK28" s="495"/>
      <c r="AL28" s="537"/>
      <c r="AM28" s="494" t="s">
        <v>122</v>
      </c>
      <c r="AN28" s="495"/>
      <c r="AO28" s="495"/>
      <c r="AP28" s="495"/>
      <c r="AQ28" s="495"/>
      <c r="AR28" s="537"/>
      <c r="AS28" s="494" t="s">
        <v>122</v>
      </c>
      <c r="AT28" s="495"/>
      <c r="AU28" s="495"/>
      <c r="AV28" s="495"/>
      <c r="AW28" s="495"/>
      <c r="AX28" s="496"/>
      <c r="AY28" s="597" t="s">
        <v>174</v>
      </c>
      <c r="AZ28" s="598"/>
      <c r="BA28" s="598"/>
      <c r="BB28" s="599"/>
      <c r="BC28" s="403" t="s">
        <v>46</v>
      </c>
      <c r="BD28" s="404"/>
      <c r="BE28" s="404"/>
      <c r="BF28" s="404"/>
      <c r="BG28" s="404"/>
      <c r="BH28" s="404"/>
      <c r="BI28" s="404"/>
      <c r="BJ28" s="404"/>
      <c r="BK28" s="404"/>
      <c r="BL28" s="404"/>
      <c r="BM28" s="405"/>
      <c r="BN28" s="406">
        <v>7155392</v>
      </c>
      <c r="BO28" s="407"/>
      <c r="BP28" s="407"/>
      <c r="BQ28" s="407"/>
      <c r="BR28" s="407"/>
      <c r="BS28" s="407"/>
      <c r="BT28" s="407"/>
      <c r="BU28" s="408"/>
      <c r="BV28" s="406">
        <v>6490584</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175</v>
      </c>
      <c r="F29" s="473"/>
      <c r="G29" s="473"/>
      <c r="H29" s="473"/>
      <c r="I29" s="473"/>
      <c r="J29" s="473"/>
      <c r="K29" s="474"/>
      <c r="L29" s="494">
        <v>14</v>
      </c>
      <c r="M29" s="495"/>
      <c r="N29" s="495"/>
      <c r="O29" s="495"/>
      <c r="P29" s="537"/>
      <c r="Q29" s="494">
        <v>4000</v>
      </c>
      <c r="R29" s="495"/>
      <c r="S29" s="495"/>
      <c r="T29" s="495"/>
      <c r="U29" s="495"/>
      <c r="V29" s="537"/>
      <c r="W29" s="592"/>
      <c r="X29" s="593"/>
      <c r="Y29" s="594"/>
      <c r="Z29" s="493" t="s">
        <v>176</v>
      </c>
      <c r="AA29" s="473"/>
      <c r="AB29" s="473"/>
      <c r="AC29" s="473"/>
      <c r="AD29" s="473"/>
      <c r="AE29" s="473"/>
      <c r="AF29" s="473"/>
      <c r="AG29" s="474"/>
      <c r="AH29" s="494">
        <v>268</v>
      </c>
      <c r="AI29" s="495"/>
      <c r="AJ29" s="495"/>
      <c r="AK29" s="495"/>
      <c r="AL29" s="537"/>
      <c r="AM29" s="494">
        <v>835624</v>
      </c>
      <c r="AN29" s="495"/>
      <c r="AO29" s="495"/>
      <c r="AP29" s="495"/>
      <c r="AQ29" s="495"/>
      <c r="AR29" s="537"/>
      <c r="AS29" s="494">
        <v>3118</v>
      </c>
      <c r="AT29" s="495"/>
      <c r="AU29" s="495"/>
      <c r="AV29" s="495"/>
      <c r="AW29" s="495"/>
      <c r="AX29" s="496"/>
      <c r="AY29" s="600"/>
      <c r="AZ29" s="601"/>
      <c r="BA29" s="601"/>
      <c r="BB29" s="602"/>
      <c r="BC29" s="477" t="s">
        <v>177</v>
      </c>
      <c r="BD29" s="478"/>
      <c r="BE29" s="478"/>
      <c r="BF29" s="478"/>
      <c r="BG29" s="478"/>
      <c r="BH29" s="478"/>
      <c r="BI29" s="478"/>
      <c r="BJ29" s="478"/>
      <c r="BK29" s="478"/>
      <c r="BL29" s="478"/>
      <c r="BM29" s="479"/>
      <c r="BN29" s="443">
        <v>1105622</v>
      </c>
      <c r="BO29" s="444"/>
      <c r="BP29" s="444"/>
      <c r="BQ29" s="444"/>
      <c r="BR29" s="444"/>
      <c r="BS29" s="444"/>
      <c r="BT29" s="444"/>
      <c r="BU29" s="445"/>
      <c r="BV29" s="443">
        <v>1254522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178</v>
      </c>
      <c r="X30" s="611"/>
      <c r="Y30" s="611"/>
      <c r="Z30" s="611"/>
      <c r="AA30" s="611"/>
      <c r="AB30" s="611"/>
      <c r="AC30" s="611"/>
      <c r="AD30" s="611"/>
      <c r="AE30" s="611"/>
      <c r="AF30" s="611"/>
      <c r="AG30" s="612"/>
      <c r="AH30" s="570">
        <v>97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48</v>
      </c>
      <c r="BD30" s="560"/>
      <c r="BE30" s="560"/>
      <c r="BF30" s="560"/>
      <c r="BG30" s="560"/>
      <c r="BH30" s="560"/>
      <c r="BI30" s="560"/>
      <c r="BJ30" s="560"/>
      <c r="BK30" s="560"/>
      <c r="BL30" s="560"/>
      <c r="BM30" s="561"/>
      <c r="BN30" s="562">
        <v>3478762</v>
      </c>
      <c r="BO30" s="563"/>
      <c r="BP30" s="563"/>
      <c r="BQ30" s="563"/>
      <c r="BR30" s="563"/>
      <c r="BS30" s="563"/>
      <c r="BT30" s="563"/>
      <c r="BU30" s="564"/>
      <c r="BV30" s="562">
        <v>3515263</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179</v>
      </c>
      <c r="D32" s="606"/>
      <c r="E32" s="606"/>
      <c r="F32" s="606"/>
      <c r="G32" s="606"/>
      <c r="H32" s="606"/>
      <c r="I32" s="606"/>
      <c r="J32" s="606"/>
      <c r="K32" s="606"/>
      <c r="L32" s="606"/>
      <c r="M32" s="606"/>
      <c r="N32" s="606"/>
      <c r="O32" s="606"/>
      <c r="P32" s="606"/>
      <c r="Q32" s="606"/>
      <c r="R32" s="606"/>
      <c r="S32" s="606"/>
      <c r="U32" s="447" t="s">
        <v>180</v>
      </c>
      <c r="V32" s="447"/>
      <c r="W32" s="447"/>
      <c r="X32" s="447"/>
      <c r="Y32" s="447"/>
      <c r="Z32" s="447"/>
      <c r="AA32" s="447"/>
      <c r="AB32" s="447"/>
      <c r="AC32" s="447"/>
      <c r="AD32" s="447"/>
      <c r="AE32" s="447"/>
      <c r="AF32" s="447"/>
      <c r="AG32" s="447"/>
      <c r="AH32" s="447"/>
      <c r="AI32" s="447"/>
      <c r="AJ32" s="447"/>
      <c r="AK32" s="447"/>
      <c r="AM32" s="447" t="s">
        <v>181</v>
      </c>
      <c r="AN32" s="447"/>
      <c r="AO32" s="447"/>
      <c r="AP32" s="447"/>
      <c r="AQ32" s="447"/>
      <c r="AR32" s="447"/>
      <c r="AS32" s="447"/>
      <c r="AT32" s="447"/>
      <c r="AU32" s="447"/>
      <c r="AV32" s="447"/>
      <c r="AW32" s="447"/>
      <c r="AX32" s="447"/>
      <c r="AY32" s="447"/>
      <c r="AZ32" s="447"/>
      <c r="BA32" s="447"/>
      <c r="BB32" s="447"/>
      <c r="BC32" s="447"/>
      <c r="BE32" s="447" t="s">
        <v>182</v>
      </c>
      <c r="BF32" s="447"/>
      <c r="BG32" s="447"/>
      <c r="BH32" s="447"/>
      <c r="BI32" s="447"/>
      <c r="BJ32" s="447"/>
      <c r="BK32" s="447"/>
      <c r="BL32" s="447"/>
      <c r="BM32" s="447"/>
      <c r="BN32" s="447"/>
      <c r="BO32" s="447"/>
      <c r="BP32" s="447"/>
      <c r="BQ32" s="447"/>
      <c r="BR32" s="447"/>
      <c r="BS32" s="447"/>
      <c r="BT32" s="447"/>
      <c r="BU32" s="447"/>
      <c r="BW32" s="447" t="s">
        <v>183</v>
      </c>
      <c r="BX32" s="447"/>
      <c r="BY32" s="447"/>
      <c r="BZ32" s="447"/>
      <c r="CA32" s="447"/>
      <c r="CB32" s="447"/>
      <c r="CC32" s="447"/>
      <c r="CD32" s="447"/>
      <c r="CE32" s="447"/>
      <c r="CF32" s="447"/>
      <c r="CG32" s="447"/>
      <c r="CH32" s="447"/>
      <c r="CI32" s="447"/>
      <c r="CJ32" s="447"/>
      <c r="CK32" s="447"/>
      <c r="CL32" s="447"/>
      <c r="CM32" s="447"/>
      <c r="CO32" s="447" t="s">
        <v>184</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185</v>
      </c>
      <c r="D33" s="467"/>
      <c r="E33" s="432" t="s">
        <v>186</v>
      </c>
      <c r="F33" s="432"/>
      <c r="G33" s="432"/>
      <c r="H33" s="432"/>
      <c r="I33" s="432"/>
      <c r="J33" s="432"/>
      <c r="K33" s="432"/>
      <c r="L33" s="432"/>
      <c r="M33" s="432"/>
      <c r="N33" s="432"/>
      <c r="O33" s="432"/>
      <c r="P33" s="432"/>
      <c r="Q33" s="432"/>
      <c r="R33" s="432"/>
      <c r="S33" s="432"/>
      <c r="T33" s="206"/>
      <c r="U33" s="467" t="s">
        <v>185</v>
      </c>
      <c r="V33" s="467"/>
      <c r="W33" s="432" t="s">
        <v>186</v>
      </c>
      <c r="X33" s="432"/>
      <c r="Y33" s="432"/>
      <c r="Z33" s="432"/>
      <c r="AA33" s="432"/>
      <c r="AB33" s="432"/>
      <c r="AC33" s="432"/>
      <c r="AD33" s="432"/>
      <c r="AE33" s="432"/>
      <c r="AF33" s="432"/>
      <c r="AG33" s="432"/>
      <c r="AH33" s="432"/>
      <c r="AI33" s="432"/>
      <c r="AJ33" s="432"/>
      <c r="AK33" s="432"/>
      <c r="AL33" s="206"/>
      <c r="AM33" s="467" t="s">
        <v>185</v>
      </c>
      <c r="AN33" s="467"/>
      <c r="AO33" s="432" t="s">
        <v>186</v>
      </c>
      <c r="AP33" s="432"/>
      <c r="AQ33" s="432"/>
      <c r="AR33" s="432"/>
      <c r="AS33" s="432"/>
      <c r="AT33" s="432"/>
      <c r="AU33" s="432"/>
      <c r="AV33" s="432"/>
      <c r="AW33" s="432"/>
      <c r="AX33" s="432"/>
      <c r="AY33" s="432"/>
      <c r="AZ33" s="432"/>
      <c r="BA33" s="432"/>
      <c r="BB33" s="432"/>
      <c r="BC33" s="432"/>
      <c r="BD33" s="207"/>
      <c r="BE33" s="432" t="s">
        <v>187</v>
      </c>
      <c r="BF33" s="432"/>
      <c r="BG33" s="432" t="s">
        <v>188</v>
      </c>
      <c r="BH33" s="432"/>
      <c r="BI33" s="432"/>
      <c r="BJ33" s="432"/>
      <c r="BK33" s="432"/>
      <c r="BL33" s="432"/>
      <c r="BM33" s="432"/>
      <c r="BN33" s="432"/>
      <c r="BO33" s="432"/>
      <c r="BP33" s="432"/>
      <c r="BQ33" s="432"/>
      <c r="BR33" s="432"/>
      <c r="BS33" s="432"/>
      <c r="BT33" s="432"/>
      <c r="BU33" s="432"/>
      <c r="BV33" s="207"/>
      <c r="BW33" s="467" t="s">
        <v>187</v>
      </c>
      <c r="BX33" s="467"/>
      <c r="BY33" s="432" t="s">
        <v>189</v>
      </c>
      <c r="BZ33" s="432"/>
      <c r="CA33" s="432"/>
      <c r="CB33" s="432"/>
      <c r="CC33" s="432"/>
      <c r="CD33" s="432"/>
      <c r="CE33" s="432"/>
      <c r="CF33" s="432"/>
      <c r="CG33" s="432"/>
      <c r="CH33" s="432"/>
      <c r="CI33" s="432"/>
      <c r="CJ33" s="432"/>
      <c r="CK33" s="432"/>
      <c r="CL33" s="432"/>
      <c r="CM33" s="432"/>
      <c r="CN33" s="206"/>
      <c r="CO33" s="467" t="s">
        <v>185</v>
      </c>
      <c r="CP33" s="467"/>
      <c r="CQ33" s="432" t="s">
        <v>190</v>
      </c>
      <c r="CR33" s="432"/>
      <c r="CS33" s="432"/>
      <c r="CT33" s="432"/>
      <c r="CU33" s="432"/>
      <c r="CV33" s="432"/>
      <c r="CW33" s="432"/>
      <c r="CX33" s="432"/>
      <c r="CY33" s="432"/>
      <c r="CZ33" s="432"/>
      <c r="DA33" s="432"/>
      <c r="DB33" s="432"/>
      <c r="DC33" s="432"/>
      <c r="DD33" s="432"/>
      <c r="DE33" s="432"/>
      <c r="DF33" s="206"/>
      <c r="DG33" s="632" t="s">
        <v>191</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下水道事業会計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6</v>
      </c>
      <c r="BX34" s="633"/>
      <c r="BY34" s="634" t="str">
        <f>IF('各会計、関係団体の財政状況及び健全化判断比率'!B68="","",'各会計、関係団体の財政状況及び健全化判断比率'!B68)</f>
        <v>大川広域行政組合（一般会計）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15</v>
      </c>
      <c r="CP34" s="633"/>
      <c r="CQ34" s="634" t="str">
        <f>IF('各会計、関係団体の財政状況及び健全化判断比率'!BS7="","",'各会計、関係団体の財政状況及び健全化判断比率'!BS7)</f>
        <v>東かがわ市土地開発公社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7</v>
      </c>
      <c r="BX35" s="633"/>
      <c r="BY35" s="634" t="str">
        <f>IF('各会計、関係団体の財政状況及び健全化判断比率'!B69="","",'各会計、関係団体の財政状況及び健全化判断比率'!B69)</f>
        <v>大川広域行政組合（介護サービス事業）</v>
      </c>
      <c r="BZ35" s="634"/>
      <c r="CA35" s="634"/>
      <c r="CB35" s="634"/>
      <c r="CC35" s="634"/>
      <c r="CD35" s="634"/>
      <c r="CE35" s="634"/>
      <c r="CF35" s="634"/>
      <c r="CG35" s="634"/>
      <c r="CH35" s="634"/>
      <c r="CI35" s="634"/>
      <c r="CJ35" s="634"/>
      <c r="CK35" s="634"/>
      <c r="CL35" s="634"/>
      <c r="CM35" s="634"/>
      <c r="CN35" s="181"/>
      <c r="CO35" s="633">
        <f t="shared" ref="CO35:CO43" si="3">IF(CQ35="","",CO34+1)</f>
        <v>16</v>
      </c>
      <c r="CP35" s="633"/>
      <c r="CQ35" s="634" t="str">
        <f>IF('各会計、関係団体の財政状況及び健全化判断比率'!BS8="","",'各会計、関係団体の財政状況及び健全化判断比率'!BS8)</f>
        <v>一般財団法人東かがわ市スポーツ財団</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8</v>
      </c>
      <c r="BX36" s="633"/>
      <c r="BY36" s="634" t="str">
        <f>IF('各会計、関係団体の財政状況及び健全化判断比率'!B70="","",'各会計、関係団体の財政状況及び健全化判断比率'!B70)</f>
        <v>香川県東部清掃施設組合</v>
      </c>
      <c r="BZ36" s="634"/>
      <c r="CA36" s="634"/>
      <c r="CB36" s="634"/>
      <c r="CC36" s="634"/>
      <c r="CD36" s="634"/>
      <c r="CE36" s="634"/>
      <c r="CF36" s="634"/>
      <c r="CG36" s="634"/>
      <c r="CH36" s="634"/>
      <c r="CI36" s="634"/>
      <c r="CJ36" s="634"/>
      <c r="CK36" s="634"/>
      <c r="CL36" s="634"/>
      <c r="CM36" s="634"/>
      <c r="CN36" s="181"/>
      <c r="CO36" s="633">
        <f t="shared" si="3"/>
        <v>17</v>
      </c>
      <c r="CP36" s="633"/>
      <c r="CQ36" s="634" t="str">
        <f>IF('各会計、関係団体の財政状況及び健全化判断比率'!BS9="","",'各会計、関係団体の財政状況及び健全化判断比率'!BS9)</f>
        <v>株式会社ソルトレイクひけた</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9</v>
      </c>
      <c r="BX37" s="633"/>
      <c r="BY37" s="634" t="str">
        <f>IF('各会計、関係団体の財政状況及び健全化判断比率'!B71="","",'各会計、関係団体の財政状況及び健全化判断比率'!B71)</f>
        <v>東かがわ市外一市一町組合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10</v>
      </c>
      <c r="BX38" s="633"/>
      <c r="BY38" s="634" t="str">
        <f>IF('各会計、関係団体の財政状況及び健全化判断比率'!B72="","",'各会計、関係団体の財政状況及び健全化判断比率'!B72)</f>
        <v>香川県市町総合事務組合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11</v>
      </c>
      <c r="BX39" s="633"/>
      <c r="BY39" s="634" t="str">
        <f>IF('各会計、関係団体の財政状況及び健全化判断比率'!B73="","",'各会計、関係団体の財政状況及び健全化判断比率'!B73)</f>
        <v>香川県後期高齢者医療広域連合（一般会計）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12</v>
      </c>
      <c r="BX40" s="633"/>
      <c r="BY40" s="634" t="str">
        <f>IF('各会計、関係団体の財政状況及び健全化判断比率'!B74="","",'各会計、関係団体の財政状況及び健全化判断比率'!B74)</f>
        <v>香川県後期高齢者医療広域連合（後期高齢者医療事業）</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13</v>
      </c>
      <c r="BX41" s="633"/>
      <c r="BY41" s="634" t="str">
        <f>IF('各会計、関係団体の財政状況及び健全化判断比率'!B75="","",'各会計、関係団体の財政状況及び健全化判断比率'!B75)</f>
        <v>香川県広域水道企業団（水道事業）</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14</v>
      </c>
      <c r="BX42" s="633"/>
      <c r="BY42" s="634" t="str">
        <f>IF('各会計、関係団体の財政状況及び健全化判断比率'!B76="","",'各会計、関係団体の財政状況及び健全化判断比率'!B76)</f>
        <v>香川県広域水道企業団（工業用水道事業）</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636" t="s">
        <v>193</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194</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195</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196</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197</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198</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199</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200</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i8+O5nouM1Nq9MiXJWjO4951CzFpesdknO5BDrEMrzJJU2wZerNBjyhogoODXy4h4ntZPHWCAq/9dhU6sa9SvQ==" saltValue="UzSzG6mvj8nFoGZSMyQ9T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201</v>
      </c>
      <c r="DI1" s="639"/>
      <c r="DJ1" s="639"/>
      <c r="DK1" s="639"/>
      <c r="DL1" s="639"/>
      <c r="DM1" s="639"/>
      <c r="DN1" s="640"/>
      <c r="DO1" s="214"/>
      <c r="DP1" s="638" t="s">
        <v>202</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204</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205</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206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207</v>
      </c>
      <c r="S4" s="642"/>
      <c r="T4" s="642"/>
      <c r="U4" s="642"/>
      <c r="V4" s="642"/>
      <c r="W4" s="642"/>
      <c r="X4" s="642"/>
      <c r="Y4" s="643"/>
      <c r="Z4" s="641" t="s">
        <v>208</v>
      </c>
      <c r="AA4" s="642"/>
      <c r="AB4" s="642"/>
      <c r="AC4" s="643"/>
      <c r="AD4" s="641" t="s">
        <v>209</v>
      </c>
      <c r="AE4" s="642"/>
      <c r="AF4" s="642"/>
      <c r="AG4" s="642"/>
      <c r="AH4" s="642"/>
      <c r="AI4" s="642"/>
      <c r="AJ4" s="642"/>
      <c r="AK4" s="643"/>
      <c r="AL4" s="641" t="s">
        <v>208</v>
      </c>
      <c r="AM4" s="642"/>
      <c r="AN4" s="642"/>
      <c r="AO4" s="643"/>
      <c r="AP4" s="644" t="s">
        <v>210</v>
      </c>
      <c r="AQ4" s="644"/>
      <c r="AR4" s="644"/>
      <c r="AS4" s="644"/>
      <c r="AT4" s="644"/>
      <c r="AU4" s="644"/>
      <c r="AV4" s="644"/>
      <c r="AW4" s="644"/>
      <c r="AX4" s="644"/>
      <c r="AY4" s="644"/>
      <c r="AZ4" s="644"/>
      <c r="BA4" s="644"/>
      <c r="BB4" s="644"/>
      <c r="BC4" s="644"/>
      <c r="BD4" s="644"/>
      <c r="BE4" s="644"/>
      <c r="BF4" s="644"/>
      <c r="BG4" s="644" t="s">
        <v>211</v>
      </c>
      <c r="BH4" s="644"/>
      <c r="BI4" s="644"/>
      <c r="BJ4" s="644"/>
      <c r="BK4" s="644"/>
      <c r="BL4" s="644"/>
      <c r="BM4" s="644"/>
      <c r="BN4" s="644"/>
      <c r="BO4" s="644" t="s">
        <v>208</v>
      </c>
      <c r="BP4" s="644"/>
      <c r="BQ4" s="644"/>
      <c r="BR4" s="644"/>
      <c r="BS4" s="644" t="s">
        <v>212</v>
      </c>
      <c r="BT4" s="644"/>
      <c r="BU4" s="644"/>
      <c r="BV4" s="644"/>
      <c r="BW4" s="644"/>
      <c r="BX4" s="644"/>
      <c r="BY4" s="644"/>
      <c r="BZ4" s="644"/>
      <c r="CA4" s="644"/>
      <c r="CB4" s="644"/>
      <c r="CD4" s="641" t="s">
        <v>213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214</v>
      </c>
      <c r="C5" s="646"/>
      <c r="D5" s="646"/>
      <c r="E5" s="646"/>
      <c r="F5" s="646"/>
      <c r="G5" s="646"/>
      <c r="H5" s="646"/>
      <c r="I5" s="646"/>
      <c r="J5" s="646"/>
      <c r="K5" s="646"/>
      <c r="L5" s="646"/>
      <c r="M5" s="646"/>
      <c r="N5" s="646"/>
      <c r="O5" s="646"/>
      <c r="P5" s="646"/>
      <c r="Q5" s="647"/>
      <c r="R5" s="648">
        <v>3408694</v>
      </c>
      <c r="S5" s="649"/>
      <c r="T5" s="649"/>
      <c r="U5" s="649"/>
      <c r="V5" s="649"/>
      <c r="W5" s="649"/>
      <c r="X5" s="649"/>
      <c r="Y5" s="650"/>
      <c r="Z5" s="651">
        <v>16.8</v>
      </c>
      <c r="AA5" s="651"/>
      <c r="AB5" s="651"/>
      <c r="AC5" s="651"/>
      <c r="AD5" s="652">
        <v>3408694</v>
      </c>
      <c r="AE5" s="652"/>
      <c r="AF5" s="652"/>
      <c r="AG5" s="652"/>
      <c r="AH5" s="652"/>
      <c r="AI5" s="652"/>
      <c r="AJ5" s="652"/>
      <c r="AK5" s="652"/>
      <c r="AL5" s="653">
        <v>31.3</v>
      </c>
      <c r="AM5" s="654"/>
      <c r="AN5" s="654"/>
      <c r="AO5" s="655"/>
      <c r="AP5" s="645" t="s">
        <v>215</v>
      </c>
      <c r="AQ5" s="646"/>
      <c r="AR5" s="646"/>
      <c r="AS5" s="646"/>
      <c r="AT5" s="646"/>
      <c r="AU5" s="646"/>
      <c r="AV5" s="646"/>
      <c r="AW5" s="646"/>
      <c r="AX5" s="646"/>
      <c r="AY5" s="646"/>
      <c r="AZ5" s="646"/>
      <c r="BA5" s="646"/>
      <c r="BB5" s="646"/>
      <c r="BC5" s="646"/>
      <c r="BD5" s="646"/>
      <c r="BE5" s="646"/>
      <c r="BF5" s="647"/>
      <c r="BG5" s="659">
        <v>3408694</v>
      </c>
      <c r="BH5" s="660"/>
      <c r="BI5" s="660"/>
      <c r="BJ5" s="660"/>
      <c r="BK5" s="660"/>
      <c r="BL5" s="660"/>
      <c r="BM5" s="660"/>
      <c r="BN5" s="661"/>
      <c r="BO5" s="662">
        <v>100</v>
      </c>
      <c r="BP5" s="662"/>
      <c r="BQ5" s="662"/>
      <c r="BR5" s="662"/>
      <c r="BS5" s="663">
        <v>80885</v>
      </c>
      <c r="BT5" s="663"/>
      <c r="BU5" s="663"/>
      <c r="BV5" s="663"/>
      <c r="BW5" s="663"/>
      <c r="BX5" s="663"/>
      <c r="BY5" s="663"/>
      <c r="BZ5" s="663"/>
      <c r="CA5" s="663"/>
      <c r="CB5" s="667"/>
      <c r="CD5" s="641" t="s">
        <v>210</v>
      </c>
      <c r="CE5" s="642"/>
      <c r="CF5" s="642"/>
      <c r="CG5" s="642"/>
      <c r="CH5" s="642"/>
      <c r="CI5" s="642"/>
      <c r="CJ5" s="642"/>
      <c r="CK5" s="642"/>
      <c r="CL5" s="642"/>
      <c r="CM5" s="642"/>
      <c r="CN5" s="642"/>
      <c r="CO5" s="642"/>
      <c r="CP5" s="642"/>
      <c r="CQ5" s="643"/>
      <c r="CR5" s="641" t="s">
        <v>216</v>
      </c>
      <c r="CS5" s="642"/>
      <c r="CT5" s="642"/>
      <c r="CU5" s="642"/>
      <c r="CV5" s="642"/>
      <c r="CW5" s="642"/>
      <c r="CX5" s="642"/>
      <c r="CY5" s="643"/>
      <c r="CZ5" s="641" t="s">
        <v>208</v>
      </c>
      <c r="DA5" s="642"/>
      <c r="DB5" s="642"/>
      <c r="DC5" s="643"/>
      <c r="DD5" s="641" t="s">
        <v>217</v>
      </c>
      <c r="DE5" s="642"/>
      <c r="DF5" s="642"/>
      <c r="DG5" s="642"/>
      <c r="DH5" s="642"/>
      <c r="DI5" s="642"/>
      <c r="DJ5" s="642"/>
      <c r="DK5" s="642"/>
      <c r="DL5" s="642"/>
      <c r="DM5" s="642"/>
      <c r="DN5" s="642"/>
      <c r="DO5" s="642"/>
      <c r="DP5" s="643"/>
      <c r="DQ5" s="641" t="s">
        <v>218</v>
      </c>
      <c r="DR5" s="642"/>
      <c r="DS5" s="642"/>
      <c r="DT5" s="642"/>
      <c r="DU5" s="642"/>
      <c r="DV5" s="642"/>
      <c r="DW5" s="642"/>
      <c r="DX5" s="642"/>
      <c r="DY5" s="642"/>
      <c r="DZ5" s="642"/>
      <c r="EA5" s="642"/>
      <c r="EB5" s="642"/>
      <c r="EC5" s="643"/>
    </row>
    <row r="6" spans="2:143" ht="11.25" customHeight="1" x14ac:dyDescent="0.15">
      <c r="B6" s="656" t="s">
        <v>219</v>
      </c>
      <c r="C6" s="657"/>
      <c r="D6" s="657"/>
      <c r="E6" s="657"/>
      <c r="F6" s="657"/>
      <c r="G6" s="657"/>
      <c r="H6" s="657"/>
      <c r="I6" s="657"/>
      <c r="J6" s="657"/>
      <c r="K6" s="657"/>
      <c r="L6" s="657"/>
      <c r="M6" s="657"/>
      <c r="N6" s="657"/>
      <c r="O6" s="657"/>
      <c r="P6" s="657"/>
      <c r="Q6" s="658"/>
      <c r="R6" s="659">
        <v>115469</v>
      </c>
      <c r="S6" s="660"/>
      <c r="T6" s="660"/>
      <c r="U6" s="660"/>
      <c r="V6" s="660"/>
      <c r="W6" s="660"/>
      <c r="X6" s="660"/>
      <c r="Y6" s="661"/>
      <c r="Z6" s="662">
        <v>0.6</v>
      </c>
      <c r="AA6" s="662"/>
      <c r="AB6" s="662"/>
      <c r="AC6" s="662"/>
      <c r="AD6" s="663">
        <v>115469</v>
      </c>
      <c r="AE6" s="663"/>
      <c r="AF6" s="663"/>
      <c r="AG6" s="663"/>
      <c r="AH6" s="663"/>
      <c r="AI6" s="663"/>
      <c r="AJ6" s="663"/>
      <c r="AK6" s="663"/>
      <c r="AL6" s="664">
        <v>1.1000000000000001</v>
      </c>
      <c r="AM6" s="665"/>
      <c r="AN6" s="665"/>
      <c r="AO6" s="666"/>
      <c r="AP6" s="656" t="s">
        <v>220</v>
      </c>
      <c r="AQ6" s="657"/>
      <c r="AR6" s="657"/>
      <c r="AS6" s="657"/>
      <c r="AT6" s="657"/>
      <c r="AU6" s="657"/>
      <c r="AV6" s="657"/>
      <c r="AW6" s="657"/>
      <c r="AX6" s="657"/>
      <c r="AY6" s="657"/>
      <c r="AZ6" s="657"/>
      <c r="BA6" s="657"/>
      <c r="BB6" s="657"/>
      <c r="BC6" s="657"/>
      <c r="BD6" s="657"/>
      <c r="BE6" s="657"/>
      <c r="BF6" s="658"/>
      <c r="BG6" s="659">
        <v>3408694</v>
      </c>
      <c r="BH6" s="660"/>
      <c r="BI6" s="660"/>
      <c r="BJ6" s="660"/>
      <c r="BK6" s="660"/>
      <c r="BL6" s="660"/>
      <c r="BM6" s="660"/>
      <c r="BN6" s="661"/>
      <c r="BO6" s="662">
        <v>100</v>
      </c>
      <c r="BP6" s="662"/>
      <c r="BQ6" s="662"/>
      <c r="BR6" s="662"/>
      <c r="BS6" s="663">
        <v>80885</v>
      </c>
      <c r="BT6" s="663"/>
      <c r="BU6" s="663"/>
      <c r="BV6" s="663"/>
      <c r="BW6" s="663"/>
      <c r="BX6" s="663"/>
      <c r="BY6" s="663"/>
      <c r="BZ6" s="663"/>
      <c r="CA6" s="663"/>
      <c r="CB6" s="667"/>
      <c r="CD6" s="645" t="s">
        <v>221</v>
      </c>
      <c r="CE6" s="646"/>
      <c r="CF6" s="646"/>
      <c r="CG6" s="646"/>
      <c r="CH6" s="646"/>
      <c r="CI6" s="646"/>
      <c r="CJ6" s="646"/>
      <c r="CK6" s="646"/>
      <c r="CL6" s="646"/>
      <c r="CM6" s="646"/>
      <c r="CN6" s="646"/>
      <c r="CO6" s="646"/>
      <c r="CP6" s="646"/>
      <c r="CQ6" s="647"/>
      <c r="CR6" s="659">
        <v>174938</v>
      </c>
      <c r="CS6" s="660"/>
      <c r="CT6" s="660"/>
      <c r="CU6" s="660"/>
      <c r="CV6" s="660"/>
      <c r="CW6" s="660"/>
      <c r="CX6" s="660"/>
      <c r="CY6" s="661"/>
      <c r="CZ6" s="653">
        <v>0.9</v>
      </c>
      <c r="DA6" s="654"/>
      <c r="DB6" s="654"/>
      <c r="DC6" s="670"/>
      <c r="DD6" s="668" t="s">
        <v>122</v>
      </c>
      <c r="DE6" s="660"/>
      <c r="DF6" s="660"/>
      <c r="DG6" s="660"/>
      <c r="DH6" s="660"/>
      <c r="DI6" s="660"/>
      <c r="DJ6" s="660"/>
      <c r="DK6" s="660"/>
      <c r="DL6" s="660"/>
      <c r="DM6" s="660"/>
      <c r="DN6" s="660"/>
      <c r="DO6" s="660"/>
      <c r="DP6" s="661"/>
      <c r="DQ6" s="668">
        <v>174938</v>
      </c>
      <c r="DR6" s="660"/>
      <c r="DS6" s="660"/>
      <c r="DT6" s="660"/>
      <c r="DU6" s="660"/>
      <c r="DV6" s="660"/>
      <c r="DW6" s="660"/>
      <c r="DX6" s="660"/>
      <c r="DY6" s="660"/>
      <c r="DZ6" s="660"/>
      <c r="EA6" s="660"/>
      <c r="EB6" s="660"/>
      <c r="EC6" s="669"/>
    </row>
    <row r="7" spans="2:143" ht="11.25" customHeight="1" x14ac:dyDescent="0.15">
      <c r="B7" s="656" t="s">
        <v>222</v>
      </c>
      <c r="C7" s="657"/>
      <c r="D7" s="657"/>
      <c r="E7" s="657"/>
      <c r="F7" s="657"/>
      <c r="G7" s="657"/>
      <c r="H7" s="657"/>
      <c r="I7" s="657"/>
      <c r="J7" s="657"/>
      <c r="K7" s="657"/>
      <c r="L7" s="657"/>
      <c r="M7" s="657"/>
      <c r="N7" s="657"/>
      <c r="O7" s="657"/>
      <c r="P7" s="657"/>
      <c r="Q7" s="658"/>
      <c r="R7" s="659">
        <v>1704</v>
      </c>
      <c r="S7" s="660"/>
      <c r="T7" s="660"/>
      <c r="U7" s="660"/>
      <c r="V7" s="660"/>
      <c r="W7" s="660"/>
      <c r="X7" s="660"/>
      <c r="Y7" s="661"/>
      <c r="Z7" s="662">
        <v>0</v>
      </c>
      <c r="AA7" s="662"/>
      <c r="AB7" s="662"/>
      <c r="AC7" s="662"/>
      <c r="AD7" s="663">
        <v>1704</v>
      </c>
      <c r="AE7" s="663"/>
      <c r="AF7" s="663"/>
      <c r="AG7" s="663"/>
      <c r="AH7" s="663"/>
      <c r="AI7" s="663"/>
      <c r="AJ7" s="663"/>
      <c r="AK7" s="663"/>
      <c r="AL7" s="664">
        <v>0</v>
      </c>
      <c r="AM7" s="665"/>
      <c r="AN7" s="665"/>
      <c r="AO7" s="666"/>
      <c r="AP7" s="656" t="s">
        <v>223</v>
      </c>
      <c r="AQ7" s="657"/>
      <c r="AR7" s="657"/>
      <c r="AS7" s="657"/>
      <c r="AT7" s="657"/>
      <c r="AU7" s="657"/>
      <c r="AV7" s="657"/>
      <c r="AW7" s="657"/>
      <c r="AX7" s="657"/>
      <c r="AY7" s="657"/>
      <c r="AZ7" s="657"/>
      <c r="BA7" s="657"/>
      <c r="BB7" s="657"/>
      <c r="BC7" s="657"/>
      <c r="BD7" s="657"/>
      <c r="BE7" s="657"/>
      <c r="BF7" s="658"/>
      <c r="BG7" s="659">
        <v>1450381</v>
      </c>
      <c r="BH7" s="660"/>
      <c r="BI7" s="660"/>
      <c r="BJ7" s="660"/>
      <c r="BK7" s="660"/>
      <c r="BL7" s="660"/>
      <c r="BM7" s="660"/>
      <c r="BN7" s="661"/>
      <c r="BO7" s="662">
        <v>42.5</v>
      </c>
      <c r="BP7" s="662"/>
      <c r="BQ7" s="662"/>
      <c r="BR7" s="662"/>
      <c r="BS7" s="663">
        <v>80885</v>
      </c>
      <c r="BT7" s="663"/>
      <c r="BU7" s="663"/>
      <c r="BV7" s="663"/>
      <c r="BW7" s="663"/>
      <c r="BX7" s="663"/>
      <c r="BY7" s="663"/>
      <c r="BZ7" s="663"/>
      <c r="CA7" s="663"/>
      <c r="CB7" s="667"/>
      <c r="CD7" s="656" t="s">
        <v>224</v>
      </c>
      <c r="CE7" s="657"/>
      <c r="CF7" s="657"/>
      <c r="CG7" s="657"/>
      <c r="CH7" s="657"/>
      <c r="CI7" s="657"/>
      <c r="CJ7" s="657"/>
      <c r="CK7" s="657"/>
      <c r="CL7" s="657"/>
      <c r="CM7" s="657"/>
      <c r="CN7" s="657"/>
      <c r="CO7" s="657"/>
      <c r="CP7" s="657"/>
      <c r="CQ7" s="658"/>
      <c r="CR7" s="659">
        <v>3478730</v>
      </c>
      <c r="CS7" s="660"/>
      <c r="CT7" s="660"/>
      <c r="CU7" s="660"/>
      <c r="CV7" s="660"/>
      <c r="CW7" s="660"/>
      <c r="CX7" s="660"/>
      <c r="CY7" s="661"/>
      <c r="CZ7" s="662">
        <v>18.600000000000001</v>
      </c>
      <c r="DA7" s="662"/>
      <c r="DB7" s="662"/>
      <c r="DC7" s="662"/>
      <c r="DD7" s="668">
        <v>560224</v>
      </c>
      <c r="DE7" s="660"/>
      <c r="DF7" s="660"/>
      <c r="DG7" s="660"/>
      <c r="DH7" s="660"/>
      <c r="DI7" s="660"/>
      <c r="DJ7" s="660"/>
      <c r="DK7" s="660"/>
      <c r="DL7" s="660"/>
      <c r="DM7" s="660"/>
      <c r="DN7" s="660"/>
      <c r="DO7" s="660"/>
      <c r="DP7" s="661"/>
      <c r="DQ7" s="668">
        <v>2778982</v>
      </c>
      <c r="DR7" s="660"/>
      <c r="DS7" s="660"/>
      <c r="DT7" s="660"/>
      <c r="DU7" s="660"/>
      <c r="DV7" s="660"/>
      <c r="DW7" s="660"/>
      <c r="DX7" s="660"/>
      <c r="DY7" s="660"/>
      <c r="DZ7" s="660"/>
      <c r="EA7" s="660"/>
      <c r="EB7" s="660"/>
      <c r="EC7" s="669"/>
    </row>
    <row r="8" spans="2:143" ht="11.25" customHeight="1" x14ac:dyDescent="0.15">
      <c r="B8" s="656" t="s">
        <v>225</v>
      </c>
      <c r="C8" s="657"/>
      <c r="D8" s="657"/>
      <c r="E8" s="657"/>
      <c r="F8" s="657"/>
      <c r="G8" s="657"/>
      <c r="H8" s="657"/>
      <c r="I8" s="657"/>
      <c r="J8" s="657"/>
      <c r="K8" s="657"/>
      <c r="L8" s="657"/>
      <c r="M8" s="657"/>
      <c r="N8" s="657"/>
      <c r="O8" s="657"/>
      <c r="P8" s="657"/>
      <c r="Q8" s="658"/>
      <c r="R8" s="659">
        <v>25492</v>
      </c>
      <c r="S8" s="660"/>
      <c r="T8" s="660"/>
      <c r="U8" s="660"/>
      <c r="V8" s="660"/>
      <c r="W8" s="660"/>
      <c r="X8" s="660"/>
      <c r="Y8" s="661"/>
      <c r="Z8" s="662">
        <v>0.1</v>
      </c>
      <c r="AA8" s="662"/>
      <c r="AB8" s="662"/>
      <c r="AC8" s="662"/>
      <c r="AD8" s="663">
        <v>25492</v>
      </c>
      <c r="AE8" s="663"/>
      <c r="AF8" s="663"/>
      <c r="AG8" s="663"/>
      <c r="AH8" s="663"/>
      <c r="AI8" s="663"/>
      <c r="AJ8" s="663"/>
      <c r="AK8" s="663"/>
      <c r="AL8" s="664">
        <v>0.2</v>
      </c>
      <c r="AM8" s="665"/>
      <c r="AN8" s="665"/>
      <c r="AO8" s="666"/>
      <c r="AP8" s="656" t="s">
        <v>226</v>
      </c>
      <c r="AQ8" s="657"/>
      <c r="AR8" s="657"/>
      <c r="AS8" s="657"/>
      <c r="AT8" s="657"/>
      <c r="AU8" s="657"/>
      <c r="AV8" s="657"/>
      <c r="AW8" s="657"/>
      <c r="AX8" s="657"/>
      <c r="AY8" s="657"/>
      <c r="AZ8" s="657"/>
      <c r="BA8" s="657"/>
      <c r="BB8" s="657"/>
      <c r="BC8" s="657"/>
      <c r="BD8" s="657"/>
      <c r="BE8" s="657"/>
      <c r="BF8" s="658"/>
      <c r="BG8" s="659">
        <v>48673</v>
      </c>
      <c r="BH8" s="660"/>
      <c r="BI8" s="660"/>
      <c r="BJ8" s="660"/>
      <c r="BK8" s="660"/>
      <c r="BL8" s="660"/>
      <c r="BM8" s="660"/>
      <c r="BN8" s="661"/>
      <c r="BO8" s="662">
        <v>1.4</v>
      </c>
      <c r="BP8" s="662"/>
      <c r="BQ8" s="662"/>
      <c r="BR8" s="662"/>
      <c r="BS8" s="663" t="s">
        <v>122</v>
      </c>
      <c r="BT8" s="663"/>
      <c r="BU8" s="663"/>
      <c r="BV8" s="663"/>
      <c r="BW8" s="663"/>
      <c r="BX8" s="663"/>
      <c r="BY8" s="663"/>
      <c r="BZ8" s="663"/>
      <c r="CA8" s="663"/>
      <c r="CB8" s="667"/>
      <c r="CD8" s="656" t="s">
        <v>227</v>
      </c>
      <c r="CE8" s="657"/>
      <c r="CF8" s="657"/>
      <c r="CG8" s="657"/>
      <c r="CH8" s="657"/>
      <c r="CI8" s="657"/>
      <c r="CJ8" s="657"/>
      <c r="CK8" s="657"/>
      <c r="CL8" s="657"/>
      <c r="CM8" s="657"/>
      <c r="CN8" s="657"/>
      <c r="CO8" s="657"/>
      <c r="CP8" s="657"/>
      <c r="CQ8" s="658"/>
      <c r="CR8" s="659">
        <v>5536910</v>
      </c>
      <c r="CS8" s="660"/>
      <c r="CT8" s="660"/>
      <c r="CU8" s="660"/>
      <c r="CV8" s="660"/>
      <c r="CW8" s="660"/>
      <c r="CX8" s="660"/>
      <c r="CY8" s="661"/>
      <c r="CZ8" s="662">
        <v>29.6</v>
      </c>
      <c r="DA8" s="662"/>
      <c r="DB8" s="662"/>
      <c r="DC8" s="662"/>
      <c r="DD8" s="668">
        <v>113245</v>
      </c>
      <c r="DE8" s="660"/>
      <c r="DF8" s="660"/>
      <c r="DG8" s="660"/>
      <c r="DH8" s="660"/>
      <c r="DI8" s="660"/>
      <c r="DJ8" s="660"/>
      <c r="DK8" s="660"/>
      <c r="DL8" s="660"/>
      <c r="DM8" s="660"/>
      <c r="DN8" s="660"/>
      <c r="DO8" s="660"/>
      <c r="DP8" s="661"/>
      <c r="DQ8" s="668">
        <v>3546418</v>
      </c>
      <c r="DR8" s="660"/>
      <c r="DS8" s="660"/>
      <c r="DT8" s="660"/>
      <c r="DU8" s="660"/>
      <c r="DV8" s="660"/>
      <c r="DW8" s="660"/>
      <c r="DX8" s="660"/>
      <c r="DY8" s="660"/>
      <c r="DZ8" s="660"/>
      <c r="EA8" s="660"/>
      <c r="EB8" s="660"/>
      <c r="EC8" s="669"/>
    </row>
    <row r="9" spans="2:143" ht="11.25" customHeight="1" x14ac:dyDescent="0.15">
      <c r="B9" s="656" t="s">
        <v>228</v>
      </c>
      <c r="C9" s="657"/>
      <c r="D9" s="657"/>
      <c r="E9" s="657"/>
      <c r="F9" s="657"/>
      <c r="G9" s="657"/>
      <c r="H9" s="657"/>
      <c r="I9" s="657"/>
      <c r="J9" s="657"/>
      <c r="K9" s="657"/>
      <c r="L9" s="657"/>
      <c r="M9" s="657"/>
      <c r="N9" s="657"/>
      <c r="O9" s="657"/>
      <c r="P9" s="657"/>
      <c r="Q9" s="658"/>
      <c r="R9" s="659">
        <v>25360</v>
      </c>
      <c r="S9" s="660"/>
      <c r="T9" s="660"/>
      <c r="U9" s="660"/>
      <c r="V9" s="660"/>
      <c r="W9" s="660"/>
      <c r="X9" s="660"/>
      <c r="Y9" s="661"/>
      <c r="Z9" s="662">
        <v>0.1</v>
      </c>
      <c r="AA9" s="662"/>
      <c r="AB9" s="662"/>
      <c r="AC9" s="662"/>
      <c r="AD9" s="663">
        <v>25360</v>
      </c>
      <c r="AE9" s="663"/>
      <c r="AF9" s="663"/>
      <c r="AG9" s="663"/>
      <c r="AH9" s="663"/>
      <c r="AI9" s="663"/>
      <c r="AJ9" s="663"/>
      <c r="AK9" s="663"/>
      <c r="AL9" s="664">
        <v>0.2</v>
      </c>
      <c r="AM9" s="665"/>
      <c r="AN9" s="665"/>
      <c r="AO9" s="666"/>
      <c r="AP9" s="656" t="s">
        <v>229</v>
      </c>
      <c r="AQ9" s="657"/>
      <c r="AR9" s="657"/>
      <c r="AS9" s="657"/>
      <c r="AT9" s="657"/>
      <c r="AU9" s="657"/>
      <c r="AV9" s="657"/>
      <c r="AW9" s="657"/>
      <c r="AX9" s="657"/>
      <c r="AY9" s="657"/>
      <c r="AZ9" s="657"/>
      <c r="BA9" s="657"/>
      <c r="BB9" s="657"/>
      <c r="BC9" s="657"/>
      <c r="BD9" s="657"/>
      <c r="BE9" s="657"/>
      <c r="BF9" s="658"/>
      <c r="BG9" s="659">
        <v>1121381</v>
      </c>
      <c r="BH9" s="660"/>
      <c r="BI9" s="660"/>
      <c r="BJ9" s="660"/>
      <c r="BK9" s="660"/>
      <c r="BL9" s="660"/>
      <c r="BM9" s="660"/>
      <c r="BN9" s="661"/>
      <c r="BO9" s="662">
        <v>32.9</v>
      </c>
      <c r="BP9" s="662"/>
      <c r="BQ9" s="662"/>
      <c r="BR9" s="662"/>
      <c r="BS9" s="663" t="s">
        <v>122</v>
      </c>
      <c r="BT9" s="663"/>
      <c r="BU9" s="663"/>
      <c r="BV9" s="663"/>
      <c r="BW9" s="663"/>
      <c r="BX9" s="663"/>
      <c r="BY9" s="663"/>
      <c r="BZ9" s="663"/>
      <c r="CA9" s="663"/>
      <c r="CB9" s="667"/>
      <c r="CD9" s="656" t="s">
        <v>230</v>
      </c>
      <c r="CE9" s="657"/>
      <c r="CF9" s="657"/>
      <c r="CG9" s="657"/>
      <c r="CH9" s="657"/>
      <c r="CI9" s="657"/>
      <c r="CJ9" s="657"/>
      <c r="CK9" s="657"/>
      <c r="CL9" s="657"/>
      <c r="CM9" s="657"/>
      <c r="CN9" s="657"/>
      <c r="CO9" s="657"/>
      <c r="CP9" s="657"/>
      <c r="CQ9" s="658"/>
      <c r="CR9" s="659">
        <v>1424431</v>
      </c>
      <c r="CS9" s="660"/>
      <c r="CT9" s="660"/>
      <c r="CU9" s="660"/>
      <c r="CV9" s="660"/>
      <c r="CW9" s="660"/>
      <c r="CX9" s="660"/>
      <c r="CY9" s="661"/>
      <c r="CZ9" s="662">
        <v>7.6</v>
      </c>
      <c r="DA9" s="662"/>
      <c r="DB9" s="662"/>
      <c r="DC9" s="662"/>
      <c r="DD9" s="668">
        <v>28247</v>
      </c>
      <c r="DE9" s="660"/>
      <c r="DF9" s="660"/>
      <c r="DG9" s="660"/>
      <c r="DH9" s="660"/>
      <c r="DI9" s="660"/>
      <c r="DJ9" s="660"/>
      <c r="DK9" s="660"/>
      <c r="DL9" s="660"/>
      <c r="DM9" s="660"/>
      <c r="DN9" s="660"/>
      <c r="DO9" s="660"/>
      <c r="DP9" s="661"/>
      <c r="DQ9" s="668">
        <v>1068684</v>
      </c>
      <c r="DR9" s="660"/>
      <c r="DS9" s="660"/>
      <c r="DT9" s="660"/>
      <c r="DU9" s="660"/>
      <c r="DV9" s="660"/>
      <c r="DW9" s="660"/>
      <c r="DX9" s="660"/>
      <c r="DY9" s="660"/>
      <c r="DZ9" s="660"/>
      <c r="EA9" s="660"/>
      <c r="EB9" s="660"/>
      <c r="EC9" s="669"/>
    </row>
    <row r="10" spans="2:143" ht="11.25" customHeight="1" x14ac:dyDescent="0.15">
      <c r="B10" s="656" t="s">
        <v>231</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232</v>
      </c>
      <c r="AQ10" s="657"/>
      <c r="AR10" s="657"/>
      <c r="AS10" s="657"/>
      <c r="AT10" s="657"/>
      <c r="AU10" s="657"/>
      <c r="AV10" s="657"/>
      <c r="AW10" s="657"/>
      <c r="AX10" s="657"/>
      <c r="AY10" s="657"/>
      <c r="AZ10" s="657"/>
      <c r="BA10" s="657"/>
      <c r="BB10" s="657"/>
      <c r="BC10" s="657"/>
      <c r="BD10" s="657"/>
      <c r="BE10" s="657"/>
      <c r="BF10" s="658"/>
      <c r="BG10" s="659">
        <v>83859</v>
      </c>
      <c r="BH10" s="660"/>
      <c r="BI10" s="660"/>
      <c r="BJ10" s="660"/>
      <c r="BK10" s="660"/>
      <c r="BL10" s="660"/>
      <c r="BM10" s="660"/>
      <c r="BN10" s="661"/>
      <c r="BO10" s="662">
        <v>2.5</v>
      </c>
      <c r="BP10" s="662"/>
      <c r="BQ10" s="662"/>
      <c r="BR10" s="662"/>
      <c r="BS10" s="663">
        <v>24572</v>
      </c>
      <c r="BT10" s="663"/>
      <c r="BU10" s="663"/>
      <c r="BV10" s="663"/>
      <c r="BW10" s="663"/>
      <c r="BX10" s="663"/>
      <c r="BY10" s="663"/>
      <c r="BZ10" s="663"/>
      <c r="CA10" s="663"/>
      <c r="CB10" s="667"/>
      <c r="CD10" s="656" t="s">
        <v>233</v>
      </c>
      <c r="CE10" s="657"/>
      <c r="CF10" s="657"/>
      <c r="CG10" s="657"/>
      <c r="CH10" s="657"/>
      <c r="CI10" s="657"/>
      <c r="CJ10" s="657"/>
      <c r="CK10" s="657"/>
      <c r="CL10" s="657"/>
      <c r="CM10" s="657"/>
      <c r="CN10" s="657"/>
      <c r="CO10" s="657"/>
      <c r="CP10" s="657"/>
      <c r="CQ10" s="658"/>
      <c r="CR10" s="659">
        <v>10526</v>
      </c>
      <c r="CS10" s="660"/>
      <c r="CT10" s="660"/>
      <c r="CU10" s="660"/>
      <c r="CV10" s="660"/>
      <c r="CW10" s="660"/>
      <c r="CX10" s="660"/>
      <c r="CY10" s="661"/>
      <c r="CZ10" s="662">
        <v>0.1</v>
      </c>
      <c r="DA10" s="662"/>
      <c r="DB10" s="662"/>
      <c r="DC10" s="662"/>
      <c r="DD10" s="668" t="s">
        <v>122</v>
      </c>
      <c r="DE10" s="660"/>
      <c r="DF10" s="660"/>
      <c r="DG10" s="660"/>
      <c r="DH10" s="660"/>
      <c r="DI10" s="660"/>
      <c r="DJ10" s="660"/>
      <c r="DK10" s="660"/>
      <c r="DL10" s="660"/>
      <c r="DM10" s="660"/>
      <c r="DN10" s="660"/>
      <c r="DO10" s="660"/>
      <c r="DP10" s="661"/>
      <c r="DQ10" s="668">
        <v>5161</v>
      </c>
      <c r="DR10" s="660"/>
      <c r="DS10" s="660"/>
      <c r="DT10" s="660"/>
      <c r="DU10" s="660"/>
      <c r="DV10" s="660"/>
      <c r="DW10" s="660"/>
      <c r="DX10" s="660"/>
      <c r="DY10" s="660"/>
      <c r="DZ10" s="660"/>
      <c r="EA10" s="660"/>
      <c r="EB10" s="660"/>
      <c r="EC10" s="669"/>
    </row>
    <row r="11" spans="2:143" ht="11.25" customHeight="1" x14ac:dyDescent="0.15">
      <c r="B11" s="656" t="s">
        <v>234</v>
      </c>
      <c r="C11" s="657"/>
      <c r="D11" s="657"/>
      <c r="E11" s="657"/>
      <c r="F11" s="657"/>
      <c r="G11" s="657"/>
      <c r="H11" s="657"/>
      <c r="I11" s="657"/>
      <c r="J11" s="657"/>
      <c r="K11" s="657"/>
      <c r="L11" s="657"/>
      <c r="M11" s="657"/>
      <c r="N11" s="657"/>
      <c r="O11" s="657"/>
      <c r="P11" s="657"/>
      <c r="Q11" s="658"/>
      <c r="R11" s="659">
        <v>704059</v>
      </c>
      <c r="S11" s="660"/>
      <c r="T11" s="660"/>
      <c r="U11" s="660"/>
      <c r="V11" s="660"/>
      <c r="W11" s="660"/>
      <c r="X11" s="660"/>
      <c r="Y11" s="661"/>
      <c r="Z11" s="664">
        <v>3.5</v>
      </c>
      <c r="AA11" s="665"/>
      <c r="AB11" s="665"/>
      <c r="AC11" s="671"/>
      <c r="AD11" s="668">
        <v>704059</v>
      </c>
      <c r="AE11" s="660"/>
      <c r="AF11" s="660"/>
      <c r="AG11" s="660"/>
      <c r="AH11" s="660"/>
      <c r="AI11" s="660"/>
      <c r="AJ11" s="660"/>
      <c r="AK11" s="661"/>
      <c r="AL11" s="664">
        <v>6.5</v>
      </c>
      <c r="AM11" s="665"/>
      <c r="AN11" s="665"/>
      <c r="AO11" s="666"/>
      <c r="AP11" s="656" t="s">
        <v>235</v>
      </c>
      <c r="AQ11" s="657"/>
      <c r="AR11" s="657"/>
      <c r="AS11" s="657"/>
      <c r="AT11" s="657"/>
      <c r="AU11" s="657"/>
      <c r="AV11" s="657"/>
      <c r="AW11" s="657"/>
      <c r="AX11" s="657"/>
      <c r="AY11" s="657"/>
      <c r="AZ11" s="657"/>
      <c r="BA11" s="657"/>
      <c r="BB11" s="657"/>
      <c r="BC11" s="657"/>
      <c r="BD11" s="657"/>
      <c r="BE11" s="657"/>
      <c r="BF11" s="658"/>
      <c r="BG11" s="659">
        <v>196468</v>
      </c>
      <c r="BH11" s="660"/>
      <c r="BI11" s="660"/>
      <c r="BJ11" s="660"/>
      <c r="BK11" s="660"/>
      <c r="BL11" s="660"/>
      <c r="BM11" s="660"/>
      <c r="BN11" s="661"/>
      <c r="BO11" s="662">
        <v>5.8</v>
      </c>
      <c r="BP11" s="662"/>
      <c r="BQ11" s="662"/>
      <c r="BR11" s="662"/>
      <c r="BS11" s="663">
        <v>56313</v>
      </c>
      <c r="BT11" s="663"/>
      <c r="BU11" s="663"/>
      <c r="BV11" s="663"/>
      <c r="BW11" s="663"/>
      <c r="BX11" s="663"/>
      <c r="BY11" s="663"/>
      <c r="BZ11" s="663"/>
      <c r="CA11" s="663"/>
      <c r="CB11" s="667"/>
      <c r="CD11" s="656" t="s">
        <v>236</v>
      </c>
      <c r="CE11" s="657"/>
      <c r="CF11" s="657"/>
      <c r="CG11" s="657"/>
      <c r="CH11" s="657"/>
      <c r="CI11" s="657"/>
      <c r="CJ11" s="657"/>
      <c r="CK11" s="657"/>
      <c r="CL11" s="657"/>
      <c r="CM11" s="657"/>
      <c r="CN11" s="657"/>
      <c r="CO11" s="657"/>
      <c r="CP11" s="657"/>
      <c r="CQ11" s="658"/>
      <c r="CR11" s="659">
        <v>816594</v>
      </c>
      <c r="CS11" s="660"/>
      <c r="CT11" s="660"/>
      <c r="CU11" s="660"/>
      <c r="CV11" s="660"/>
      <c r="CW11" s="660"/>
      <c r="CX11" s="660"/>
      <c r="CY11" s="661"/>
      <c r="CZ11" s="662">
        <v>4.4000000000000004</v>
      </c>
      <c r="DA11" s="662"/>
      <c r="DB11" s="662"/>
      <c r="DC11" s="662"/>
      <c r="DD11" s="668">
        <v>335074</v>
      </c>
      <c r="DE11" s="660"/>
      <c r="DF11" s="660"/>
      <c r="DG11" s="660"/>
      <c r="DH11" s="660"/>
      <c r="DI11" s="660"/>
      <c r="DJ11" s="660"/>
      <c r="DK11" s="660"/>
      <c r="DL11" s="660"/>
      <c r="DM11" s="660"/>
      <c r="DN11" s="660"/>
      <c r="DO11" s="660"/>
      <c r="DP11" s="661"/>
      <c r="DQ11" s="668">
        <v>433188</v>
      </c>
      <c r="DR11" s="660"/>
      <c r="DS11" s="660"/>
      <c r="DT11" s="660"/>
      <c r="DU11" s="660"/>
      <c r="DV11" s="660"/>
      <c r="DW11" s="660"/>
      <c r="DX11" s="660"/>
      <c r="DY11" s="660"/>
      <c r="DZ11" s="660"/>
      <c r="EA11" s="660"/>
      <c r="EB11" s="660"/>
      <c r="EC11" s="669"/>
    </row>
    <row r="12" spans="2:143" ht="11.25" customHeight="1" x14ac:dyDescent="0.15">
      <c r="B12" s="656" t="s">
        <v>237</v>
      </c>
      <c r="C12" s="657"/>
      <c r="D12" s="657"/>
      <c r="E12" s="657"/>
      <c r="F12" s="657"/>
      <c r="G12" s="657"/>
      <c r="H12" s="657"/>
      <c r="I12" s="657"/>
      <c r="J12" s="657"/>
      <c r="K12" s="657"/>
      <c r="L12" s="657"/>
      <c r="M12" s="657"/>
      <c r="N12" s="657"/>
      <c r="O12" s="657"/>
      <c r="P12" s="657"/>
      <c r="Q12" s="658"/>
      <c r="R12" s="659" t="s">
        <v>122</v>
      </c>
      <c r="S12" s="660"/>
      <c r="T12" s="660"/>
      <c r="U12" s="660"/>
      <c r="V12" s="660"/>
      <c r="W12" s="660"/>
      <c r="X12" s="660"/>
      <c r="Y12" s="661"/>
      <c r="Z12" s="662" t="s">
        <v>122</v>
      </c>
      <c r="AA12" s="662"/>
      <c r="AB12" s="662"/>
      <c r="AC12" s="662"/>
      <c r="AD12" s="663" t="s">
        <v>122</v>
      </c>
      <c r="AE12" s="663"/>
      <c r="AF12" s="663"/>
      <c r="AG12" s="663"/>
      <c r="AH12" s="663"/>
      <c r="AI12" s="663"/>
      <c r="AJ12" s="663"/>
      <c r="AK12" s="663"/>
      <c r="AL12" s="664" t="s">
        <v>122</v>
      </c>
      <c r="AM12" s="665"/>
      <c r="AN12" s="665"/>
      <c r="AO12" s="666"/>
      <c r="AP12" s="656" t="s">
        <v>238</v>
      </c>
      <c r="AQ12" s="657"/>
      <c r="AR12" s="657"/>
      <c r="AS12" s="657"/>
      <c r="AT12" s="657"/>
      <c r="AU12" s="657"/>
      <c r="AV12" s="657"/>
      <c r="AW12" s="657"/>
      <c r="AX12" s="657"/>
      <c r="AY12" s="657"/>
      <c r="AZ12" s="657"/>
      <c r="BA12" s="657"/>
      <c r="BB12" s="657"/>
      <c r="BC12" s="657"/>
      <c r="BD12" s="657"/>
      <c r="BE12" s="657"/>
      <c r="BF12" s="658"/>
      <c r="BG12" s="659">
        <v>1660170</v>
      </c>
      <c r="BH12" s="660"/>
      <c r="BI12" s="660"/>
      <c r="BJ12" s="660"/>
      <c r="BK12" s="660"/>
      <c r="BL12" s="660"/>
      <c r="BM12" s="660"/>
      <c r="BN12" s="661"/>
      <c r="BO12" s="662">
        <v>48.7</v>
      </c>
      <c r="BP12" s="662"/>
      <c r="BQ12" s="662"/>
      <c r="BR12" s="662"/>
      <c r="BS12" s="663" t="s">
        <v>122</v>
      </c>
      <c r="BT12" s="663"/>
      <c r="BU12" s="663"/>
      <c r="BV12" s="663"/>
      <c r="BW12" s="663"/>
      <c r="BX12" s="663"/>
      <c r="BY12" s="663"/>
      <c r="BZ12" s="663"/>
      <c r="CA12" s="663"/>
      <c r="CB12" s="667"/>
      <c r="CD12" s="656" t="s">
        <v>239</v>
      </c>
      <c r="CE12" s="657"/>
      <c r="CF12" s="657"/>
      <c r="CG12" s="657"/>
      <c r="CH12" s="657"/>
      <c r="CI12" s="657"/>
      <c r="CJ12" s="657"/>
      <c r="CK12" s="657"/>
      <c r="CL12" s="657"/>
      <c r="CM12" s="657"/>
      <c r="CN12" s="657"/>
      <c r="CO12" s="657"/>
      <c r="CP12" s="657"/>
      <c r="CQ12" s="658"/>
      <c r="CR12" s="659">
        <v>583687</v>
      </c>
      <c r="CS12" s="660"/>
      <c r="CT12" s="660"/>
      <c r="CU12" s="660"/>
      <c r="CV12" s="660"/>
      <c r="CW12" s="660"/>
      <c r="CX12" s="660"/>
      <c r="CY12" s="661"/>
      <c r="CZ12" s="662">
        <v>3.1</v>
      </c>
      <c r="DA12" s="662"/>
      <c r="DB12" s="662"/>
      <c r="DC12" s="662"/>
      <c r="DD12" s="668">
        <v>419794</v>
      </c>
      <c r="DE12" s="660"/>
      <c r="DF12" s="660"/>
      <c r="DG12" s="660"/>
      <c r="DH12" s="660"/>
      <c r="DI12" s="660"/>
      <c r="DJ12" s="660"/>
      <c r="DK12" s="660"/>
      <c r="DL12" s="660"/>
      <c r="DM12" s="660"/>
      <c r="DN12" s="660"/>
      <c r="DO12" s="660"/>
      <c r="DP12" s="661"/>
      <c r="DQ12" s="668">
        <v>437559</v>
      </c>
      <c r="DR12" s="660"/>
      <c r="DS12" s="660"/>
      <c r="DT12" s="660"/>
      <c r="DU12" s="660"/>
      <c r="DV12" s="660"/>
      <c r="DW12" s="660"/>
      <c r="DX12" s="660"/>
      <c r="DY12" s="660"/>
      <c r="DZ12" s="660"/>
      <c r="EA12" s="660"/>
      <c r="EB12" s="660"/>
      <c r="EC12" s="669"/>
    </row>
    <row r="13" spans="2:143" ht="11.25" customHeight="1" x14ac:dyDescent="0.15">
      <c r="B13" s="656" t="s">
        <v>240</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241</v>
      </c>
      <c r="AQ13" s="657"/>
      <c r="AR13" s="657"/>
      <c r="AS13" s="657"/>
      <c r="AT13" s="657"/>
      <c r="AU13" s="657"/>
      <c r="AV13" s="657"/>
      <c r="AW13" s="657"/>
      <c r="AX13" s="657"/>
      <c r="AY13" s="657"/>
      <c r="AZ13" s="657"/>
      <c r="BA13" s="657"/>
      <c r="BB13" s="657"/>
      <c r="BC13" s="657"/>
      <c r="BD13" s="657"/>
      <c r="BE13" s="657"/>
      <c r="BF13" s="658"/>
      <c r="BG13" s="659">
        <v>1657576</v>
      </c>
      <c r="BH13" s="660"/>
      <c r="BI13" s="660"/>
      <c r="BJ13" s="660"/>
      <c r="BK13" s="660"/>
      <c r="BL13" s="660"/>
      <c r="BM13" s="660"/>
      <c r="BN13" s="661"/>
      <c r="BO13" s="662">
        <v>48.6</v>
      </c>
      <c r="BP13" s="662"/>
      <c r="BQ13" s="662"/>
      <c r="BR13" s="662"/>
      <c r="BS13" s="663" t="s">
        <v>122</v>
      </c>
      <c r="BT13" s="663"/>
      <c r="BU13" s="663"/>
      <c r="BV13" s="663"/>
      <c r="BW13" s="663"/>
      <c r="BX13" s="663"/>
      <c r="BY13" s="663"/>
      <c r="BZ13" s="663"/>
      <c r="CA13" s="663"/>
      <c r="CB13" s="667"/>
      <c r="CD13" s="656" t="s">
        <v>242</v>
      </c>
      <c r="CE13" s="657"/>
      <c r="CF13" s="657"/>
      <c r="CG13" s="657"/>
      <c r="CH13" s="657"/>
      <c r="CI13" s="657"/>
      <c r="CJ13" s="657"/>
      <c r="CK13" s="657"/>
      <c r="CL13" s="657"/>
      <c r="CM13" s="657"/>
      <c r="CN13" s="657"/>
      <c r="CO13" s="657"/>
      <c r="CP13" s="657"/>
      <c r="CQ13" s="658"/>
      <c r="CR13" s="659">
        <v>1200539</v>
      </c>
      <c r="CS13" s="660"/>
      <c r="CT13" s="660"/>
      <c r="CU13" s="660"/>
      <c r="CV13" s="660"/>
      <c r="CW13" s="660"/>
      <c r="CX13" s="660"/>
      <c r="CY13" s="661"/>
      <c r="CZ13" s="662">
        <v>6.4</v>
      </c>
      <c r="DA13" s="662"/>
      <c r="DB13" s="662"/>
      <c r="DC13" s="662"/>
      <c r="DD13" s="668">
        <v>700738</v>
      </c>
      <c r="DE13" s="660"/>
      <c r="DF13" s="660"/>
      <c r="DG13" s="660"/>
      <c r="DH13" s="660"/>
      <c r="DI13" s="660"/>
      <c r="DJ13" s="660"/>
      <c r="DK13" s="660"/>
      <c r="DL13" s="660"/>
      <c r="DM13" s="660"/>
      <c r="DN13" s="660"/>
      <c r="DO13" s="660"/>
      <c r="DP13" s="661"/>
      <c r="DQ13" s="668">
        <v>510141</v>
      </c>
      <c r="DR13" s="660"/>
      <c r="DS13" s="660"/>
      <c r="DT13" s="660"/>
      <c r="DU13" s="660"/>
      <c r="DV13" s="660"/>
      <c r="DW13" s="660"/>
      <c r="DX13" s="660"/>
      <c r="DY13" s="660"/>
      <c r="DZ13" s="660"/>
      <c r="EA13" s="660"/>
      <c r="EB13" s="660"/>
      <c r="EC13" s="669"/>
    </row>
    <row r="14" spans="2:143" ht="11.25" customHeight="1" x14ac:dyDescent="0.15">
      <c r="B14" s="656" t="s">
        <v>243</v>
      </c>
      <c r="C14" s="657"/>
      <c r="D14" s="657"/>
      <c r="E14" s="657"/>
      <c r="F14" s="657"/>
      <c r="G14" s="657"/>
      <c r="H14" s="657"/>
      <c r="I14" s="657"/>
      <c r="J14" s="657"/>
      <c r="K14" s="657"/>
      <c r="L14" s="657"/>
      <c r="M14" s="657"/>
      <c r="N14" s="657"/>
      <c r="O14" s="657"/>
      <c r="P14" s="657"/>
      <c r="Q14" s="658"/>
      <c r="R14" s="659">
        <v>1424</v>
      </c>
      <c r="S14" s="660"/>
      <c r="T14" s="660"/>
      <c r="U14" s="660"/>
      <c r="V14" s="660"/>
      <c r="W14" s="660"/>
      <c r="X14" s="660"/>
      <c r="Y14" s="661"/>
      <c r="Z14" s="662">
        <v>0</v>
      </c>
      <c r="AA14" s="662"/>
      <c r="AB14" s="662"/>
      <c r="AC14" s="662"/>
      <c r="AD14" s="663">
        <v>1424</v>
      </c>
      <c r="AE14" s="663"/>
      <c r="AF14" s="663"/>
      <c r="AG14" s="663"/>
      <c r="AH14" s="663"/>
      <c r="AI14" s="663"/>
      <c r="AJ14" s="663"/>
      <c r="AK14" s="663"/>
      <c r="AL14" s="664">
        <v>0</v>
      </c>
      <c r="AM14" s="665"/>
      <c r="AN14" s="665"/>
      <c r="AO14" s="666"/>
      <c r="AP14" s="656" t="s">
        <v>244</v>
      </c>
      <c r="AQ14" s="657"/>
      <c r="AR14" s="657"/>
      <c r="AS14" s="657"/>
      <c r="AT14" s="657"/>
      <c r="AU14" s="657"/>
      <c r="AV14" s="657"/>
      <c r="AW14" s="657"/>
      <c r="AX14" s="657"/>
      <c r="AY14" s="657"/>
      <c r="AZ14" s="657"/>
      <c r="BA14" s="657"/>
      <c r="BB14" s="657"/>
      <c r="BC14" s="657"/>
      <c r="BD14" s="657"/>
      <c r="BE14" s="657"/>
      <c r="BF14" s="658"/>
      <c r="BG14" s="659">
        <v>130718</v>
      </c>
      <c r="BH14" s="660"/>
      <c r="BI14" s="660"/>
      <c r="BJ14" s="660"/>
      <c r="BK14" s="660"/>
      <c r="BL14" s="660"/>
      <c r="BM14" s="660"/>
      <c r="BN14" s="661"/>
      <c r="BO14" s="662">
        <v>3.8</v>
      </c>
      <c r="BP14" s="662"/>
      <c r="BQ14" s="662"/>
      <c r="BR14" s="662"/>
      <c r="BS14" s="663" t="s">
        <v>122</v>
      </c>
      <c r="BT14" s="663"/>
      <c r="BU14" s="663"/>
      <c r="BV14" s="663"/>
      <c r="BW14" s="663"/>
      <c r="BX14" s="663"/>
      <c r="BY14" s="663"/>
      <c r="BZ14" s="663"/>
      <c r="CA14" s="663"/>
      <c r="CB14" s="667"/>
      <c r="CD14" s="656" t="s">
        <v>245</v>
      </c>
      <c r="CE14" s="657"/>
      <c r="CF14" s="657"/>
      <c r="CG14" s="657"/>
      <c r="CH14" s="657"/>
      <c r="CI14" s="657"/>
      <c r="CJ14" s="657"/>
      <c r="CK14" s="657"/>
      <c r="CL14" s="657"/>
      <c r="CM14" s="657"/>
      <c r="CN14" s="657"/>
      <c r="CO14" s="657"/>
      <c r="CP14" s="657"/>
      <c r="CQ14" s="658"/>
      <c r="CR14" s="659">
        <v>894903</v>
      </c>
      <c r="CS14" s="660"/>
      <c r="CT14" s="660"/>
      <c r="CU14" s="660"/>
      <c r="CV14" s="660"/>
      <c r="CW14" s="660"/>
      <c r="CX14" s="660"/>
      <c r="CY14" s="661"/>
      <c r="CZ14" s="662">
        <v>4.8</v>
      </c>
      <c r="DA14" s="662"/>
      <c r="DB14" s="662"/>
      <c r="DC14" s="662"/>
      <c r="DD14" s="668">
        <v>287514</v>
      </c>
      <c r="DE14" s="660"/>
      <c r="DF14" s="660"/>
      <c r="DG14" s="660"/>
      <c r="DH14" s="660"/>
      <c r="DI14" s="660"/>
      <c r="DJ14" s="660"/>
      <c r="DK14" s="660"/>
      <c r="DL14" s="660"/>
      <c r="DM14" s="660"/>
      <c r="DN14" s="660"/>
      <c r="DO14" s="660"/>
      <c r="DP14" s="661"/>
      <c r="DQ14" s="668">
        <v>573295</v>
      </c>
      <c r="DR14" s="660"/>
      <c r="DS14" s="660"/>
      <c r="DT14" s="660"/>
      <c r="DU14" s="660"/>
      <c r="DV14" s="660"/>
      <c r="DW14" s="660"/>
      <c r="DX14" s="660"/>
      <c r="DY14" s="660"/>
      <c r="DZ14" s="660"/>
      <c r="EA14" s="660"/>
      <c r="EB14" s="660"/>
      <c r="EC14" s="669"/>
    </row>
    <row r="15" spans="2:143" ht="11.25" customHeight="1" x14ac:dyDescent="0.15">
      <c r="B15" s="656" t="s">
        <v>246</v>
      </c>
      <c r="C15" s="657"/>
      <c r="D15" s="657"/>
      <c r="E15" s="657"/>
      <c r="F15" s="657"/>
      <c r="G15" s="657"/>
      <c r="H15" s="657"/>
      <c r="I15" s="657"/>
      <c r="J15" s="657"/>
      <c r="K15" s="657"/>
      <c r="L15" s="657"/>
      <c r="M15" s="657"/>
      <c r="N15" s="657"/>
      <c r="O15" s="657"/>
      <c r="P15" s="657"/>
      <c r="Q15" s="658"/>
      <c r="R15" s="659" t="s">
        <v>122</v>
      </c>
      <c r="S15" s="660"/>
      <c r="T15" s="660"/>
      <c r="U15" s="660"/>
      <c r="V15" s="660"/>
      <c r="W15" s="660"/>
      <c r="X15" s="660"/>
      <c r="Y15" s="661"/>
      <c r="Z15" s="662" t="s">
        <v>122</v>
      </c>
      <c r="AA15" s="662"/>
      <c r="AB15" s="662"/>
      <c r="AC15" s="662"/>
      <c r="AD15" s="663" t="s">
        <v>122</v>
      </c>
      <c r="AE15" s="663"/>
      <c r="AF15" s="663"/>
      <c r="AG15" s="663"/>
      <c r="AH15" s="663"/>
      <c r="AI15" s="663"/>
      <c r="AJ15" s="663"/>
      <c r="AK15" s="663"/>
      <c r="AL15" s="664" t="s">
        <v>122</v>
      </c>
      <c r="AM15" s="665"/>
      <c r="AN15" s="665"/>
      <c r="AO15" s="666"/>
      <c r="AP15" s="656" t="s">
        <v>247</v>
      </c>
      <c r="AQ15" s="657"/>
      <c r="AR15" s="657"/>
      <c r="AS15" s="657"/>
      <c r="AT15" s="657"/>
      <c r="AU15" s="657"/>
      <c r="AV15" s="657"/>
      <c r="AW15" s="657"/>
      <c r="AX15" s="657"/>
      <c r="AY15" s="657"/>
      <c r="AZ15" s="657"/>
      <c r="BA15" s="657"/>
      <c r="BB15" s="657"/>
      <c r="BC15" s="657"/>
      <c r="BD15" s="657"/>
      <c r="BE15" s="657"/>
      <c r="BF15" s="658"/>
      <c r="BG15" s="659">
        <v>167425</v>
      </c>
      <c r="BH15" s="660"/>
      <c r="BI15" s="660"/>
      <c r="BJ15" s="660"/>
      <c r="BK15" s="660"/>
      <c r="BL15" s="660"/>
      <c r="BM15" s="660"/>
      <c r="BN15" s="661"/>
      <c r="BO15" s="662">
        <v>4.9000000000000004</v>
      </c>
      <c r="BP15" s="662"/>
      <c r="BQ15" s="662"/>
      <c r="BR15" s="662"/>
      <c r="BS15" s="663" t="s">
        <v>122</v>
      </c>
      <c r="BT15" s="663"/>
      <c r="BU15" s="663"/>
      <c r="BV15" s="663"/>
      <c r="BW15" s="663"/>
      <c r="BX15" s="663"/>
      <c r="BY15" s="663"/>
      <c r="BZ15" s="663"/>
      <c r="CA15" s="663"/>
      <c r="CB15" s="667"/>
      <c r="CD15" s="656" t="s">
        <v>248</v>
      </c>
      <c r="CE15" s="657"/>
      <c r="CF15" s="657"/>
      <c r="CG15" s="657"/>
      <c r="CH15" s="657"/>
      <c r="CI15" s="657"/>
      <c r="CJ15" s="657"/>
      <c r="CK15" s="657"/>
      <c r="CL15" s="657"/>
      <c r="CM15" s="657"/>
      <c r="CN15" s="657"/>
      <c r="CO15" s="657"/>
      <c r="CP15" s="657"/>
      <c r="CQ15" s="658"/>
      <c r="CR15" s="659">
        <v>1953615</v>
      </c>
      <c r="CS15" s="660"/>
      <c r="CT15" s="660"/>
      <c r="CU15" s="660"/>
      <c r="CV15" s="660"/>
      <c r="CW15" s="660"/>
      <c r="CX15" s="660"/>
      <c r="CY15" s="661"/>
      <c r="CZ15" s="662">
        <v>10.4</v>
      </c>
      <c r="DA15" s="662"/>
      <c r="DB15" s="662"/>
      <c r="DC15" s="662"/>
      <c r="DD15" s="668">
        <v>615353</v>
      </c>
      <c r="DE15" s="660"/>
      <c r="DF15" s="660"/>
      <c r="DG15" s="660"/>
      <c r="DH15" s="660"/>
      <c r="DI15" s="660"/>
      <c r="DJ15" s="660"/>
      <c r="DK15" s="660"/>
      <c r="DL15" s="660"/>
      <c r="DM15" s="660"/>
      <c r="DN15" s="660"/>
      <c r="DO15" s="660"/>
      <c r="DP15" s="661"/>
      <c r="DQ15" s="668">
        <v>1244503</v>
      </c>
      <c r="DR15" s="660"/>
      <c r="DS15" s="660"/>
      <c r="DT15" s="660"/>
      <c r="DU15" s="660"/>
      <c r="DV15" s="660"/>
      <c r="DW15" s="660"/>
      <c r="DX15" s="660"/>
      <c r="DY15" s="660"/>
      <c r="DZ15" s="660"/>
      <c r="EA15" s="660"/>
      <c r="EB15" s="660"/>
      <c r="EC15" s="669"/>
    </row>
    <row r="16" spans="2:143" ht="11.25" customHeight="1" x14ac:dyDescent="0.15">
      <c r="B16" s="656" t="s">
        <v>249</v>
      </c>
      <c r="C16" s="657"/>
      <c r="D16" s="657"/>
      <c r="E16" s="657"/>
      <c r="F16" s="657"/>
      <c r="G16" s="657"/>
      <c r="H16" s="657"/>
      <c r="I16" s="657"/>
      <c r="J16" s="657"/>
      <c r="K16" s="657"/>
      <c r="L16" s="657"/>
      <c r="M16" s="657"/>
      <c r="N16" s="657"/>
      <c r="O16" s="657"/>
      <c r="P16" s="657"/>
      <c r="Q16" s="658"/>
      <c r="R16" s="659">
        <v>14191</v>
      </c>
      <c r="S16" s="660"/>
      <c r="T16" s="660"/>
      <c r="U16" s="660"/>
      <c r="V16" s="660"/>
      <c r="W16" s="660"/>
      <c r="X16" s="660"/>
      <c r="Y16" s="661"/>
      <c r="Z16" s="662">
        <v>0.1</v>
      </c>
      <c r="AA16" s="662"/>
      <c r="AB16" s="662"/>
      <c r="AC16" s="662"/>
      <c r="AD16" s="663">
        <v>14191</v>
      </c>
      <c r="AE16" s="663"/>
      <c r="AF16" s="663"/>
      <c r="AG16" s="663"/>
      <c r="AH16" s="663"/>
      <c r="AI16" s="663"/>
      <c r="AJ16" s="663"/>
      <c r="AK16" s="663"/>
      <c r="AL16" s="664">
        <v>0.1</v>
      </c>
      <c r="AM16" s="665"/>
      <c r="AN16" s="665"/>
      <c r="AO16" s="666"/>
      <c r="AP16" s="656" t="s">
        <v>250</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3" t="s">
        <v>122</v>
      </c>
      <c r="BT16" s="663"/>
      <c r="BU16" s="663"/>
      <c r="BV16" s="663"/>
      <c r="BW16" s="663"/>
      <c r="BX16" s="663"/>
      <c r="BY16" s="663"/>
      <c r="BZ16" s="663"/>
      <c r="CA16" s="663"/>
      <c r="CB16" s="667"/>
      <c r="CD16" s="656" t="s">
        <v>251</v>
      </c>
      <c r="CE16" s="657"/>
      <c r="CF16" s="657"/>
      <c r="CG16" s="657"/>
      <c r="CH16" s="657"/>
      <c r="CI16" s="657"/>
      <c r="CJ16" s="657"/>
      <c r="CK16" s="657"/>
      <c r="CL16" s="657"/>
      <c r="CM16" s="657"/>
      <c r="CN16" s="657"/>
      <c r="CO16" s="657"/>
      <c r="CP16" s="657"/>
      <c r="CQ16" s="658"/>
      <c r="CR16" s="659">
        <v>2757</v>
      </c>
      <c r="CS16" s="660"/>
      <c r="CT16" s="660"/>
      <c r="CU16" s="660"/>
      <c r="CV16" s="660"/>
      <c r="CW16" s="660"/>
      <c r="CX16" s="660"/>
      <c r="CY16" s="661"/>
      <c r="CZ16" s="662">
        <v>0</v>
      </c>
      <c r="DA16" s="662"/>
      <c r="DB16" s="662"/>
      <c r="DC16" s="662"/>
      <c r="DD16" s="668" t="s">
        <v>122</v>
      </c>
      <c r="DE16" s="660"/>
      <c r="DF16" s="660"/>
      <c r="DG16" s="660"/>
      <c r="DH16" s="660"/>
      <c r="DI16" s="660"/>
      <c r="DJ16" s="660"/>
      <c r="DK16" s="660"/>
      <c r="DL16" s="660"/>
      <c r="DM16" s="660"/>
      <c r="DN16" s="660"/>
      <c r="DO16" s="660"/>
      <c r="DP16" s="661"/>
      <c r="DQ16" s="668">
        <v>634</v>
      </c>
      <c r="DR16" s="660"/>
      <c r="DS16" s="660"/>
      <c r="DT16" s="660"/>
      <c r="DU16" s="660"/>
      <c r="DV16" s="660"/>
      <c r="DW16" s="660"/>
      <c r="DX16" s="660"/>
      <c r="DY16" s="660"/>
      <c r="DZ16" s="660"/>
      <c r="EA16" s="660"/>
      <c r="EB16" s="660"/>
      <c r="EC16" s="669"/>
    </row>
    <row r="17" spans="2:133" ht="11.25" customHeight="1" x14ac:dyDescent="0.15">
      <c r="B17" s="656" t="s">
        <v>252</v>
      </c>
      <c r="C17" s="657"/>
      <c r="D17" s="657"/>
      <c r="E17" s="657"/>
      <c r="F17" s="657"/>
      <c r="G17" s="657"/>
      <c r="H17" s="657"/>
      <c r="I17" s="657"/>
      <c r="J17" s="657"/>
      <c r="K17" s="657"/>
      <c r="L17" s="657"/>
      <c r="M17" s="657"/>
      <c r="N17" s="657"/>
      <c r="O17" s="657"/>
      <c r="P17" s="657"/>
      <c r="Q17" s="658"/>
      <c r="R17" s="659">
        <v>61417</v>
      </c>
      <c r="S17" s="660"/>
      <c r="T17" s="660"/>
      <c r="U17" s="660"/>
      <c r="V17" s="660"/>
      <c r="W17" s="660"/>
      <c r="X17" s="660"/>
      <c r="Y17" s="661"/>
      <c r="Z17" s="662">
        <v>0.3</v>
      </c>
      <c r="AA17" s="662"/>
      <c r="AB17" s="662"/>
      <c r="AC17" s="662"/>
      <c r="AD17" s="663">
        <v>61417</v>
      </c>
      <c r="AE17" s="663"/>
      <c r="AF17" s="663"/>
      <c r="AG17" s="663"/>
      <c r="AH17" s="663"/>
      <c r="AI17" s="663"/>
      <c r="AJ17" s="663"/>
      <c r="AK17" s="663"/>
      <c r="AL17" s="664">
        <v>0.6</v>
      </c>
      <c r="AM17" s="665"/>
      <c r="AN17" s="665"/>
      <c r="AO17" s="666"/>
      <c r="AP17" s="656" t="s">
        <v>253</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3" t="s">
        <v>122</v>
      </c>
      <c r="BT17" s="663"/>
      <c r="BU17" s="663"/>
      <c r="BV17" s="663"/>
      <c r="BW17" s="663"/>
      <c r="BX17" s="663"/>
      <c r="BY17" s="663"/>
      <c r="BZ17" s="663"/>
      <c r="CA17" s="663"/>
      <c r="CB17" s="667"/>
      <c r="CD17" s="656" t="s">
        <v>254</v>
      </c>
      <c r="CE17" s="657"/>
      <c r="CF17" s="657"/>
      <c r="CG17" s="657"/>
      <c r="CH17" s="657"/>
      <c r="CI17" s="657"/>
      <c r="CJ17" s="657"/>
      <c r="CK17" s="657"/>
      <c r="CL17" s="657"/>
      <c r="CM17" s="657"/>
      <c r="CN17" s="657"/>
      <c r="CO17" s="657"/>
      <c r="CP17" s="657"/>
      <c r="CQ17" s="658"/>
      <c r="CR17" s="659">
        <v>2639709</v>
      </c>
      <c r="CS17" s="660"/>
      <c r="CT17" s="660"/>
      <c r="CU17" s="660"/>
      <c r="CV17" s="660"/>
      <c r="CW17" s="660"/>
      <c r="CX17" s="660"/>
      <c r="CY17" s="661"/>
      <c r="CZ17" s="662">
        <v>14.1</v>
      </c>
      <c r="DA17" s="662"/>
      <c r="DB17" s="662"/>
      <c r="DC17" s="662"/>
      <c r="DD17" s="668" t="s">
        <v>122</v>
      </c>
      <c r="DE17" s="660"/>
      <c r="DF17" s="660"/>
      <c r="DG17" s="660"/>
      <c r="DH17" s="660"/>
      <c r="DI17" s="660"/>
      <c r="DJ17" s="660"/>
      <c r="DK17" s="660"/>
      <c r="DL17" s="660"/>
      <c r="DM17" s="660"/>
      <c r="DN17" s="660"/>
      <c r="DO17" s="660"/>
      <c r="DP17" s="661"/>
      <c r="DQ17" s="668">
        <v>2634251</v>
      </c>
      <c r="DR17" s="660"/>
      <c r="DS17" s="660"/>
      <c r="DT17" s="660"/>
      <c r="DU17" s="660"/>
      <c r="DV17" s="660"/>
      <c r="DW17" s="660"/>
      <c r="DX17" s="660"/>
      <c r="DY17" s="660"/>
      <c r="DZ17" s="660"/>
      <c r="EA17" s="660"/>
      <c r="EB17" s="660"/>
      <c r="EC17" s="669"/>
    </row>
    <row r="18" spans="2:133" ht="11.25" customHeight="1" x14ac:dyDescent="0.15">
      <c r="B18" s="656" t="s">
        <v>255</v>
      </c>
      <c r="C18" s="657"/>
      <c r="D18" s="657"/>
      <c r="E18" s="657"/>
      <c r="F18" s="657"/>
      <c r="G18" s="657"/>
      <c r="H18" s="657"/>
      <c r="I18" s="657"/>
      <c r="J18" s="657"/>
      <c r="K18" s="657"/>
      <c r="L18" s="657"/>
      <c r="M18" s="657"/>
      <c r="N18" s="657"/>
      <c r="O18" s="657"/>
      <c r="P18" s="657"/>
      <c r="Q18" s="658"/>
      <c r="R18" s="659">
        <v>15544</v>
      </c>
      <c r="S18" s="660"/>
      <c r="T18" s="660"/>
      <c r="U18" s="660"/>
      <c r="V18" s="660"/>
      <c r="W18" s="660"/>
      <c r="X18" s="660"/>
      <c r="Y18" s="661"/>
      <c r="Z18" s="662">
        <v>0.1</v>
      </c>
      <c r="AA18" s="662"/>
      <c r="AB18" s="662"/>
      <c r="AC18" s="662"/>
      <c r="AD18" s="663">
        <v>15544</v>
      </c>
      <c r="AE18" s="663"/>
      <c r="AF18" s="663"/>
      <c r="AG18" s="663"/>
      <c r="AH18" s="663"/>
      <c r="AI18" s="663"/>
      <c r="AJ18" s="663"/>
      <c r="AK18" s="663"/>
      <c r="AL18" s="664">
        <v>0.1</v>
      </c>
      <c r="AM18" s="665"/>
      <c r="AN18" s="665"/>
      <c r="AO18" s="666"/>
      <c r="AP18" s="656" t="s">
        <v>256</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3" t="s">
        <v>122</v>
      </c>
      <c r="BT18" s="663"/>
      <c r="BU18" s="663"/>
      <c r="BV18" s="663"/>
      <c r="BW18" s="663"/>
      <c r="BX18" s="663"/>
      <c r="BY18" s="663"/>
      <c r="BZ18" s="663"/>
      <c r="CA18" s="663"/>
      <c r="CB18" s="667"/>
      <c r="CD18" s="656" t="s">
        <v>257</v>
      </c>
      <c r="CE18" s="657"/>
      <c r="CF18" s="657"/>
      <c r="CG18" s="657"/>
      <c r="CH18" s="657"/>
      <c r="CI18" s="657"/>
      <c r="CJ18" s="657"/>
      <c r="CK18" s="657"/>
      <c r="CL18" s="657"/>
      <c r="CM18" s="657"/>
      <c r="CN18" s="657"/>
      <c r="CO18" s="657"/>
      <c r="CP18" s="657"/>
      <c r="CQ18" s="658"/>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15">
      <c r="B19" s="656" t="s">
        <v>258</v>
      </c>
      <c r="C19" s="657"/>
      <c r="D19" s="657"/>
      <c r="E19" s="657"/>
      <c r="F19" s="657"/>
      <c r="G19" s="657"/>
      <c r="H19" s="657"/>
      <c r="I19" s="657"/>
      <c r="J19" s="657"/>
      <c r="K19" s="657"/>
      <c r="L19" s="657"/>
      <c r="M19" s="657"/>
      <c r="N19" s="657"/>
      <c r="O19" s="657"/>
      <c r="P19" s="657"/>
      <c r="Q19" s="658"/>
      <c r="R19" s="659">
        <v>12857</v>
      </c>
      <c r="S19" s="660"/>
      <c r="T19" s="660"/>
      <c r="U19" s="660"/>
      <c r="V19" s="660"/>
      <c r="W19" s="660"/>
      <c r="X19" s="660"/>
      <c r="Y19" s="661"/>
      <c r="Z19" s="662">
        <v>0.1</v>
      </c>
      <c r="AA19" s="662"/>
      <c r="AB19" s="662"/>
      <c r="AC19" s="662"/>
      <c r="AD19" s="663">
        <v>12857</v>
      </c>
      <c r="AE19" s="663"/>
      <c r="AF19" s="663"/>
      <c r="AG19" s="663"/>
      <c r="AH19" s="663"/>
      <c r="AI19" s="663"/>
      <c r="AJ19" s="663"/>
      <c r="AK19" s="663"/>
      <c r="AL19" s="664">
        <v>0.1</v>
      </c>
      <c r="AM19" s="665"/>
      <c r="AN19" s="665"/>
      <c r="AO19" s="666"/>
      <c r="AP19" s="656" t="s">
        <v>259</v>
      </c>
      <c r="AQ19" s="657"/>
      <c r="AR19" s="657"/>
      <c r="AS19" s="657"/>
      <c r="AT19" s="657"/>
      <c r="AU19" s="657"/>
      <c r="AV19" s="657"/>
      <c r="AW19" s="657"/>
      <c r="AX19" s="657"/>
      <c r="AY19" s="657"/>
      <c r="AZ19" s="657"/>
      <c r="BA19" s="657"/>
      <c r="BB19" s="657"/>
      <c r="BC19" s="657"/>
      <c r="BD19" s="657"/>
      <c r="BE19" s="657"/>
      <c r="BF19" s="658"/>
      <c r="BG19" s="659" t="s">
        <v>122</v>
      </c>
      <c r="BH19" s="660"/>
      <c r="BI19" s="660"/>
      <c r="BJ19" s="660"/>
      <c r="BK19" s="660"/>
      <c r="BL19" s="660"/>
      <c r="BM19" s="660"/>
      <c r="BN19" s="661"/>
      <c r="BO19" s="662" t="s">
        <v>122</v>
      </c>
      <c r="BP19" s="662"/>
      <c r="BQ19" s="662"/>
      <c r="BR19" s="662"/>
      <c r="BS19" s="663" t="s">
        <v>122</v>
      </c>
      <c r="BT19" s="663"/>
      <c r="BU19" s="663"/>
      <c r="BV19" s="663"/>
      <c r="BW19" s="663"/>
      <c r="BX19" s="663"/>
      <c r="BY19" s="663"/>
      <c r="BZ19" s="663"/>
      <c r="CA19" s="663"/>
      <c r="CB19" s="667"/>
      <c r="CD19" s="656" t="s">
        <v>260</v>
      </c>
      <c r="CE19" s="657"/>
      <c r="CF19" s="657"/>
      <c r="CG19" s="657"/>
      <c r="CH19" s="657"/>
      <c r="CI19" s="657"/>
      <c r="CJ19" s="657"/>
      <c r="CK19" s="657"/>
      <c r="CL19" s="657"/>
      <c r="CM19" s="657"/>
      <c r="CN19" s="657"/>
      <c r="CO19" s="657"/>
      <c r="CP19" s="657"/>
      <c r="CQ19" s="658"/>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15">
      <c r="B20" s="672" t="s">
        <v>261</v>
      </c>
      <c r="C20" s="673"/>
      <c r="D20" s="673"/>
      <c r="E20" s="673"/>
      <c r="F20" s="673"/>
      <c r="G20" s="673"/>
      <c r="H20" s="673"/>
      <c r="I20" s="673"/>
      <c r="J20" s="673"/>
      <c r="K20" s="673"/>
      <c r="L20" s="673"/>
      <c r="M20" s="673"/>
      <c r="N20" s="673"/>
      <c r="O20" s="673"/>
      <c r="P20" s="673"/>
      <c r="Q20" s="674"/>
      <c r="R20" s="659">
        <v>2687</v>
      </c>
      <c r="S20" s="660"/>
      <c r="T20" s="660"/>
      <c r="U20" s="660"/>
      <c r="V20" s="660"/>
      <c r="W20" s="660"/>
      <c r="X20" s="660"/>
      <c r="Y20" s="661"/>
      <c r="Z20" s="662">
        <v>0</v>
      </c>
      <c r="AA20" s="662"/>
      <c r="AB20" s="662"/>
      <c r="AC20" s="662"/>
      <c r="AD20" s="663">
        <v>2687</v>
      </c>
      <c r="AE20" s="663"/>
      <c r="AF20" s="663"/>
      <c r="AG20" s="663"/>
      <c r="AH20" s="663"/>
      <c r="AI20" s="663"/>
      <c r="AJ20" s="663"/>
      <c r="AK20" s="663"/>
      <c r="AL20" s="664">
        <v>0</v>
      </c>
      <c r="AM20" s="665"/>
      <c r="AN20" s="665"/>
      <c r="AO20" s="666"/>
      <c r="AP20" s="656" t="s">
        <v>262</v>
      </c>
      <c r="AQ20" s="657"/>
      <c r="AR20" s="657"/>
      <c r="AS20" s="657"/>
      <c r="AT20" s="657"/>
      <c r="AU20" s="657"/>
      <c r="AV20" s="657"/>
      <c r="AW20" s="657"/>
      <c r="AX20" s="657"/>
      <c r="AY20" s="657"/>
      <c r="AZ20" s="657"/>
      <c r="BA20" s="657"/>
      <c r="BB20" s="657"/>
      <c r="BC20" s="657"/>
      <c r="BD20" s="657"/>
      <c r="BE20" s="657"/>
      <c r="BF20" s="658"/>
      <c r="BG20" s="659" t="s">
        <v>122</v>
      </c>
      <c r="BH20" s="660"/>
      <c r="BI20" s="660"/>
      <c r="BJ20" s="660"/>
      <c r="BK20" s="660"/>
      <c r="BL20" s="660"/>
      <c r="BM20" s="660"/>
      <c r="BN20" s="661"/>
      <c r="BO20" s="662" t="s">
        <v>122</v>
      </c>
      <c r="BP20" s="662"/>
      <c r="BQ20" s="662"/>
      <c r="BR20" s="662"/>
      <c r="BS20" s="663" t="s">
        <v>122</v>
      </c>
      <c r="BT20" s="663"/>
      <c r="BU20" s="663"/>
      <c r="BV20" s="663"/>
      <c r="BW20" s="663"/>
      <c r="BX20" s="663"/>
      <c r="BY20" s="663"/>
      <c r="BZ20" s="663"/>
      <c r="CA20" s="663"/>
      <c r="CB20" s="667"/>
      <c r="CD20" s="656" t="s">
        <v>263</v>
      </c>
      <c r="CE20" s="657"/>
      <c r="CF20" s="657"/>
      <c r="CG20" s="657"/>
      <c r="CH20" s="657"/>
      <c r="CI20" s="657"/>
      <c r="CJ20" s="657"/>
      <c r="CK20" s="657"/>
      <c r="CL20" s="657"/>
      <c r="CM20" s="657"/>
      <c r="CN20" s="657"/>
      <c r="CO20" s="657"/>
      <c r="CP20" s="657"/>
      <c r="CQ20" s="658"/>
      <c r="CR20" s="659">
        <v>18717339</v>
      </c>
      <c r="CS20" s="660"/>
      <c r="CT20" s="660"/>
      <c r="CU20" s="660"/>
      <c r="CV20" s="660"/>
      <c r="CW20" s="660"/>
      <c r="CX20" s="660"/>
      <c r="CY20" s="661"/>
      <c r="CZ20" s="662">
        <v>100</v>
      </c>
      <c r="DA20" s="662"/>
      <c r="DB20" s="662"/>
      <c r="DC20" s="662"/>
      <c r="DD20" s="668">
        <v>3060189</v>
      </c>
      <c r="DE20" s="660"/>
      <c r="DF20" s="660"/>
      <c r="DG20" s="660"/>
      <c r="DH20" s="660"/>
      <c r="DI20" s="660"/>
      <c r="DJ20" s="660"/>
      <c r="DK20" s="660"/>
      <c r="DL20" s="660"/>
      <c r="DM20" s="660"/>
      <c r="DN20" s="660"/>
      <c r="DO20" s="660"/>
      <c r="DP20" s="661"/>
      <c r="DQ20" s="668">
        <v>13407754</v>
      </c>
      <c r="DR20" s="660"/>
      <c r="DS20" s="660"/>
      <c r="DT20" s="660"/>
      <c r="DU20" s="660"/>
      <c r="DV20" s="660"/>
      <c r="DW20" s="660"/>
      <c r="DX20" s="660"/>
      <c r="DY20" s="660"/>
      <c r="DZ20" s="660"/>
      <c r="EA20" s="660"/>
      <c r="EB20" s="660"/>
      <c r="EC20" s="669"/>
    </row>
    <row r="21" spans="2:133" ht="11.25" customHeight="1" x14ac:dyDescent="0.15">
      <c r="B21" s="656" t="s">
        <v>264</v>
      </c>
      <c r="C21" s="657"/>
      <c r="D21" s="657"/>
      <c r="E21" s="657"/>
      <c r="F21" s="657"/>
      <c r="G21" s="657"/>
      <c r="H21" s="657"/>
      <c r="I21" s="657"/>
      <c r="J21" s="657"/>
      <c r="K21" s="657"/>
      <c r="L21" s="657"/>
      <c r="M21" s="657"/>
      <c r="N21" s="657"/>
      <c r="O21" s="657"/>
      <c r="P21" s="657"/>
      <c r="Q21" s="658"/>
      <c r="R21" s="659">
        <v>7185548</v>
      </c>
      <c r="S21" s="660"/>
      <c r="T21" s="660"/>
      <c r="U21" s="660"/>
      <c r="V21" s="660"/>
      <c r="W21" s="660"/>
      <c r="X21" s="660"/>
      <c r="Y21" s="661"/>
      <c r="Z21" s="662">
        <v>35.4</v>
      </c>
      <c r="AA21" s="662"/>
      <c r="AB21" s="662"/>
      <c r="AC21" s="662"/>
      <c r="AD21" s="663">
        <v>6488005</v>
      </c>
      <c r="AE21" s="663"/>
      <c r="AF21" s="663"/>
      <c r="AG21" s="663"/>
      <c r="AH21" s="663"/>
      <c r="AI21" s="663"/>
      <c r="AJ21" s="663"/>
      <c r="AK21" s="663"/>
      <c r="AL21" s="664">
        <v>59.6</v>
      </c>
      <c r="AM21" s="665"/>
      <c r="AN21" s="665"/>
      <c r="AO21" s="666"/>
      <c r="AP21" s="656" t="s">
        <v>265</v>
      </c>
      <c r="AQ21" s="675"/>
      <c r="AR21" s="675"/>
      <c r="AS21" s="675"/>
      <c r="AT21" s="675"/>
      <c r="AU21" s="675"/>
      <c r="AV21" s="675"/>
      <c r="AW21" s="675"/>
      <c r="AX21" s="675"/>
      <c r="AY21" s="675"/>
      <c r="AZ21" s="675"/>
      <c r="BA21" s="675"/>
      <c r="BB21" s="675"/>
      <c r="BC21" s="675"/>
      <c r="BD21" s="675"/>
      <c r="BE21" s="675"/>
      <c r="BF21" s="676"/>
      <c r="BG21" s="659" t="s">
        <v>122</v>
      </c>
      <c r="BH21" s="660"/>
      <c r="BI21" s="660"/>
      <c r="BJ21" s="660"/>
      <c r="BK21" s="660"/>
      <c r="BL21" s="660"/>
      <c r="BM21" s="660"/>
      <c r="BN21" s="661"/>
      <c r="BO21" s="662" t="s">
        <v>122</v>
      </c>
      <c r="BP21" s="662"/>
      <c r="BQ21" s="662"/>
      <c r="BR21" s="662"/>
      <c r="BS21" s="663" t="s">
        <v>122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266</v>
      </c>
      <c r="C22" s="657"/>
      <c r="D22" s="657"/>
      <c r="E22" s="657"/>
      <c r="F22" s="657"/>
      <c r="G22" s="657"/>
      <c r="H22" s="657"/>
      <c r="I22" s="657"/>
      <c r="J22" s="657"/>
      <c r="K22" s="657"/>
      <c r="L22" s="657"/>
      <c r="M22" s="657"/>
      <c r="N22" s="657"/>
      <c r="O22" s="657"/>
      <c r="P22" s="657"/>
      <c r="Q22" s="658"/>
      <c r="R22" s="659">
        <v>6488005</v>
      </c>
      <c r="S22" s="660"/>
      <c r="T22" s="660"/>
      <c r="U22" s="660"/>
      <c r="V22" s="660"/>
      <c r="W22" s="660"/>
      <c r="X22" s="660"/>
      <c r="Y22" s="661"/>
      <c r="Z22" s="662">
        <v>32</v>
      </c>
      <c r="AA22" s="662"/>
      <c r="AB22" s="662"/>
      <c r="AC22" s="662"/>
      <c r="AD22" s="663">
        <v>6488005</v>
      </c>
      <c r="AE22" s="663"/>
      <c r="AF22" s="663"/>
      <c r="AG22" s="663"/>
      <c r="AH22" s="663"/>
      <c r="AI22" s="663"/>
      <c r="AJ22" s="663"/>
      <c r="AK22" s="663"/>
      <c r="AL22" s="664">
        <v>59.6</v>
      </c>
      <c r="AM22" s="665"/>
      <c r="AN22" s="665"/>
      <c r="AO22" s="666"/>
      <c r="AP22" s="656" t="s">
        <v>267</v>
      </c>
      <c r="AQ22" s="675"/>
      <c r="AR22" s="675"/>
      <c r="AS22" s="675"/>
      <c r="AT22" s="675"/>
      <c r="AU22" s="675"/>
      <c r="AV22" s="675"/>
      <c r="AW22" s="675"/>
      <c r="AX22" s="675"/>
      <c r="AY22" s="675"/>
      <c r="AZ22" s="675"/>
      <c r="BA22" s="675"/>
      <c r="BB22" s="675"/>
      <c r="BC22" s="675"/>
      <c r="BD22" s="675"/>
      <c r="BE22" s="675"/>
      <c r="BF22" s="676"/>
      <c r="BG22" s="659" t="s">
        <v>122</v>
      </c>
      <c r="BH22" s="660"/>
      <c r="BI22" s="660"/>
      <c r="BJ22" s="660"/>
      <c r="BK22" s="660"/>
      <c r="BL22" s="660"/>
      <c r="BM22" s="660"/>
      <c r="BN22" s="661"/>
      <c r="BO22" s="662" t="s">
        <v>122</v>
      </c>
      <c r="BP22" s="662"/>
      <c r="BQ22" s="662"/>
      <c r="BR22" s="662"/>
      <c r="BS22" s="663" t="s">
        <v>122</v>
      </c>
      <c r="BT22" s="663"/>
      <c r="BU22" s="663"/>
      <c r="BV22" s="663"/>
      <c r="BW22" s="663"/>
      <c r="BX22" s="663"/>
      <c r="BY22" s="663"/>
      <c r="BZ22" s="663"/>
      <c r="CA22" s="663"/>
      <c r="CB22" s="667"/>
      <c r="CD22" s="641" t="s">
        <v>268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269</v>
      </c>
      <c r="C23" s="657"/>
      <c r="D23" s="657"/>
      <c r="E23" s="657"/>
      <c r="F23" s="657"/>
      <c r="G23" s="657"/>
      <c r="H23" s="657"/>
      <c r="I23" s="657"/>
      <c r="J23" s="657"/>
      <c r="K23" s="657"/>
      <c r="L23" s="657"/>
      <c r="M23" s="657"/>
      <c r="N23" s="657"/>
      <c r="O23" s="657"/>
      <c r="P23" s="657"/>
      <c r="Q23" s="658"/>
      <c r="R23" s="659">
        <v>697543</v>
      </c>
      <c r="S23" s="660"/>
      <c r="T23" s="660"/>
      <c r="U23" s="660"/>
      <c r="V23" s="660"/>
      <c r="W23" s="660"/>
      <c r="X23" s="660"/>
      <c r="Y23" s="661"/>
      <c r="Z23" s="662">
        <v>3.4</v>
      </c>
      <c r="AA23" s="662"/>
      <c r="AB23" s="662"/>
      <c r="AC23" s="662"/>
      <c r="AD23" s="663" t="s">
        <v>122</v>
      </c>
      <c r="AE23" s="663"/>
      <c r="AF23" s="663"/>
      <c r="AG23" s="663"/>
      <c r="AH23" s="663"/>
      <c r="AI23" s="663"/>
      <c r="AJ23" s="663"/>
      <c r="AK23" s="663"/>
      <c r="AL23" s="664" t="s">
        <v>122</v>
      </c>
      <c r="AM23" s="665"/>
      <c r="AN23" s="665"/>
      <c r="AO23" s="666"/>
      <c r="AP23" s="656" t="s">
        <v>270</v>
      </c>
      <c r="AQ23" s="675"/>
      <c r="AR23" s="675"/>
      <c r="AS23" s="675"/>
      <c r="AT23" s="675"/>
      <c r="AU23" s="675"/>
      <c r="AV23" s="675"/>
      <c r="AW23" s="675"/>
      <c r="AX23" s="675"/>
      <c r="AY23" s="675"/>
      <c r="AZ23" s="675"/>
      <c r="BA23" s="675"/>
      <c r="BB23" s="675"/>
      <c r="BC23" s="675"/>
      <c r="BD23" s="675"/>
      <c r="BE23" s="675"/>
      <c r="BF23" s="676"/>
      <c r="BG23" s="659" t="s">
        <v>122</v>
      </c>
      <c r="BH23" s="660"/>
      <c r="BI23" s="660"/>
      <c r="BJ23" s="660"/>
      <c r="BK23" s="660"/>
      <c r="BL23" s="660"/>
      <c r="BM23" s="660"/>
      <c r="BN23" s="661"/>
      <c r="BO23" s="662" t="s">
        <v>122</v>
      </c>
      <c r="BP23" s="662"/>
      <c r="BQ23" s="662"/>
      <c r="BR23" s="662"/>
      <c r="BS23" s="663" t="s">
        <v>122</v>
      </c>
      <c r="BT23" s="663"/>
      <c r="BU23" s="663"/>
      <c r="BV23" s="663"/>
      <c r="BW23" s="663"/>
      <c r="BX23" s="663"/>
      <c r="BY23" s="663"/>
      <c r="BZ23" s="663"/>
      <c r="CA23" s="663"/>
      <c r="CB23" s="667"/>
      <c r="CD23" s="641" t="s">
        <v>210</v>
      </c>
      <c r="CE23" s="642"/>
      <c r="CF23" s="642"/>
      <c r="CG23" s="642"/>
      <c r="CH23" s="642"/>
      <c r="CI23" s="642"/>
      <c r="CJ23" s="642"/>
      <c r="CK23" s="642"/>
      <c r="CL23" s="642"/>
      <c r="CM23" s="642"/>
      <c r="CN23" s="642"/>
      <c r="CO23" s="642"/>
      <c r="CP23" s="642"/>
      <c r="CQ23" s="643"/>
      <c r="CR23" s="641" t="s">
        <v>271</v>
      </c>
      <c r="CS23" s="642"/>
      <c r="CT23" s="642"/>
      <c r="CU23" s="642"/>
      <c r="CV23" s="642"/>
      <c r="CW23" s="642"/>
      <c r="CX23" s="642"/>
      <c r="CY23" s="643"/>
      <c r="CZ23" s="641" t="s">
        <v>272</v>
      </c>
      <c r="DA23" s="642"/>
      <c r="DB23" s="642"/>
      <c r="DC23" s="643"/>
      <c r="DD23" s="641" t="s">
        <v>273</v>
      </c>
      <c r="DE23" s="642"/>
      <c r="DF23" s="642"/>
      <c r="DG23" s="642"/>
      <c r="DH23" s="642"/>
      <c r="DI23" s="642"/>
      <c r="DJ23" s="642"/>
      <c r="DK23" s="643"/>
      <c r="DL23" s="686" t="s">
        <v>274</v>
      </c>
      <c r="DM23" s="687"/>
      <c r="DN23" s="687"/>
      <c r="DO23" s="687"/>
      <c r="DP23" s="687"/>
      <c r="DQ23" s="687"/>
      <c r="DR23" s="687"/>
      <c r="DS23" s="687"/>
      <c r="DT23" s="687"/>
      <c r="DU23" s="687"/>
      <c r="DV23" s="688"/>
      <c r="DW23" s="641" t="s">
        <v>275</v>
      </c>
      <c r="DX23" s="642"/>
      <c r="DY23" s="642"/>
      <c r="DZ23" s="642"/>
      <c r="EA23" s="642"/>
      <c r="EB23" s="642"/>
      <c r="EC23" s="643"/>
    </row>
    <row r="24" spans="2:133" ht="11.25" customHeight="1" x14ac:dyDescent="0.15">
      <c r="B24" s="656" t="s">
        <v>276</v>
      </c>
      <c r="C24" s="657"/>
      <c r="D24" s="657"/>
      <c r="E24" s="657"/>
      <c r="F24" s="657"/>
      <c r="G24" s="657"/>
      <c r="H24" s="657"/>
      <c r="I24" s="657"/>
      <c r="J24" s="657"/>
      <c r="K24" s="657"/>
      <c r="L24" s="657"/>
      <c r="M24" s="657"/>
      <c r="N24" s="657"/>
      <c r="O24" s="657"/>
      <c r="P24" s="657"/>
      <c r="Q24" s="658"/>
      <c r="R24" s="659" t="s">
        <v>122</v>
      </c>
      <c r="S24" s="660"/>
      <c r="T24" s="660"/>
      <c r="U24" s="660"/>
      <c r="V24" s="660"/>
      <c r="W24" s="660"/>
      <c r="X24" s="660"/>
      <c r="Y24" s="661"/>
      <c r="Z24" s="662" t="s">
        <v>122</v>
      </c>
      <c r="AA24" s="662"/>
      <c r="AB24" s="662"/>
      <c r="AC24" s="662"/>
      <c r="AD24" s="663" t="s">
        <v>122</v>
      </c>
      <c r="AE24" s="663"/>
      <c r="AF24" s="663"/>
      <c r="AG24" s="663"/>
      <c r="AH24" s="663"/>
      <c r="AI24" s="663"/>
      <c r="AJ24" s="663"/>
      <c r="AK24" s="663"/>
      <c r="AL24" s="664" t="s">
        <v>122</v>
      </c>
      <c r="AM24" s="665"/>
      <c r="AN24" s="665"/>
      <c r="AO24" s="666"/>
      <c r="AP24" s="656" t="s">
        <v>277</v>
      </c>
      <c r="AQ24" s="675"/>
      <c r="AR24" s="675"/>
      <c r="AS24" s="675"/>
      <c r="AT24" s="675"/>
      <c r="AU24" s="675"/>
      <c r="AV24" s="675"/>
      <c r="AW24" s="675"/>
      <c r="AX24" s="675"/>
      <c r="AY24" s="675"/>
      <c r="AZ24" s="675"/>
      <c r="BA24" s="675"/>
      <c r="BB24" s="675"/>
      <c r="BC24" s="675"/>
      <c r="BD24" s="675"/>
      <c r="BE24" s="675"/>
      <c r="BF24" s="676"/>
      <c r="BG24" s="659" t="s">
        <v>122</v>
      </c>
      <c r="BH24" s="660"/>
      <c r="BI24" s="660"/>
      <c r="BJ24" s="660"/>
      <c r="BK24" s="660"/>
      <c r="BL24" s="660"/>
      <c r="BM24" s="660"/>
      <c r="BN24" s="661"/>
      <c r="BO24" s="662" t="s">
        <v>122</v>
      </c>
      <c r="BP24" s="662"/>
      <c r="BQ24" s="662"/>
      <c r="BR24" s="662"/>
      <c r="BS24" s="663" t="s">
        <v>122</v>
      </c>
      <c r="BT24" s="663"/>
      <c r="BU24" s="663"/>
      <c r="BV24" s="663"/>
      <c r="BW24" s="663"/>
      <c r="BX24" s="663"/>
      <c r="BY24" s="663"/>
      <c r="BZ24" s="663"/>
      <c r="CA24" s="663"/>
      <c r="CB24" s="667"/>
      <c r="CD24" s="645" t="s">
        <v>278</v>
      </c>
      <c r="CE24" s="646"/>
      <c r="CF24" s="646"/>
      <c r="CG24" s="646"/>
      <c r="CH24" s="646"/>
      <c r="CI24" s="646"/>
      <c r="CJ24" s="646"/>
      <c r="CK24" s="646"/>
      <c r="CL24" s="646"/>
      <c r="CM24" s="646"/>
      <c r="CN24" s="646"/>
      <c r="CO24" s="646"/>
      <c r="CP24" s="646"/>
      <c r="CQ24" s="647"/>
      <c r="CR24" s="648">
        <v>7704405</v>
      </c>
      <c r="CS24" s="649"/>
      <c r="CT24" s="649"/>
      <c r="CU24" s="649"/>
      <c r="CV24" s="649"/>
      <c r="CW24" s="649"/>
      <c r="CX24" s="649"/>
      <c r="CY24" s="650"/>
      <c r="CZ24" s="653">
        <v>41.2</v>
      </c>
      <c r="DA24" s="654"/>
      <c r="DB24" s="654"/>
      <c r="DC24" s="670"/>
      <c r="DD24" s="689">
        <v>6150450</v>
      </c>
      <c r="DE24" s="649"/>
      <c r="DF24" s="649"/>
      <c r="DG24" s="649"/>
      <c r="DH24" s="649"/>
      <c r="DI24" s="649"/>
      <c r="DJ24" s="649"/>
      <c r="DK24" s="650"/>
      <c r="DL24" s="689">
        <v>5560617</v>
      </c>
      <c r="DM24" s="649"/>
      <c r="DN24" s="649"/>
      <c r="DO24" s="649"/>
      <c r="DP24" s="649"/>
      <c r="DQ24" s="649"/>
      <c r="DR24" s="649"/>
      <c r="DS24" s="649"/>
      <c r="DT24" s="649"/>
      <c r="DU24" s="649"/>
      <c r="DV24" s="650"/>
      <c r="DW24" s="653">
        <v>51.1</v>
      </c>
      <c r="DX24" s="654"/>
      <c r="DY24" s="654"/>
      <c r="DZ24" s="654"/>
      <c r="EA24" s="654"/>
      <c r="EB24" s="654"/>
      <c r="EC24" s="655"/>
    </row>
    <row r="25" spans="2:133" ht="11.25" customHeight="1" x14ac:dyDescent="0.15">
      <c r="B25" s="656" t="s">
        <v>279</v>
      </c>
      <c r="C25" s="657"/>
      <c r="D25" s="657"/>
      <c r="E25" s="657"/>
      <c r="F25" s="657"/>
      <c r="G25" s="657"/>
      <c r="H25" s="657"/>
      <c r="I25" s="657"/>
      <c r="J25" s="657"/>
      <c r="K25" s="657"/>
      <c r="L25" s="657"/>
      <c r="M25" s="657"/>
      <c r="N25" s="657"/>
      <c r="O25" s="657"/>
      <c r="P25" s="657"/>
      <c r="Q25" s="658"/>
      <c r="R25" s="659">
        <v>11558902</v>
      </c>
      <c r="S25" s="660"/>
      <c r="T25" s="660"/>
      <c r="U25" s="660"/>
      <c r="V25" s="660"/>
      <c r="W25" s="660"/>
      <c r="X25" s="660"/>
      <c r="Y25" s="661"/>
      <c r="Z25" s="662">
        <v>56.9</v>
      </c>
      <c r="AA25" s="662"/>
      <c r="AB25" s="662"/>
      <c r="AC25" s="662"/>
      <c r="AD25" s="663">
        <v>10861359</v>
      </c>
      <c r="AE25" s="663"/>
      <c r="AF25" s="663"/>
      <c r="AG25" s="663"/>
      <c r="AH25" s="663"/>
      <c r="AI25" s="663"/>
      <c r="AJ25" s="663"/>
      <c r="AK25" s="663"/>
      <c r="AL25" s="664">
        <v>99.8</v>
      </c>
      <c r="AM25" s="665"/>
      <c r="AN25" s="665"/>
      <c r="AO25" s="666"/>
      <c r="AP25" s="656" t="s">
        <v>280</v>
      </c>
      <c r="AQ25" s="675"/>
      <c r="AR25" s="675"/>
      <c r="AS25" s="675"/>
      <c r="AT25" s="675"/>
      <c r="AU25" s="675"/>
      <c r="AV25" s="675"/>
      <c r="AW25" s="675"/>
      <c r="AX25" s="675"/>
      <c r="AY25" s="675"/>
      <c r="AZ25" s="675"/>
      <c r="BA25" s="675"/>
      <c r="BB25" s="675"/>
      <c r="BC25" s="675"/>
      <c r="BD25" s="675"/>
      <c r="BE25" s="675"/>
      <c r="BF25" s="676"/>
      <c r="BG25" s="659" t="s">
        <v>122</v>
      </c>
      <c r="BH25" s="660"/>
      <c r="BI25" s="660"/>
      <c r="BJ25" s="660"/>
      <c r="BK25" s="660"/>
      <c r="BL25" s="660"/>
      <c r="BM25" s="660"/>
      <c r="BN25" s="661"/>
      <c r="BO25" s="662" t="s">
        <v>122</v>
      </c>
      <c r="BP25" s="662"/>
      <c r="BQ25" s="662"/>
      <c r="BR25" s="662"/>
      <c r="BS25" s="663" t="s">
        <v>122</v>
      </c>
      <c r="BT25" s="663"/>
      <c r="BU25" s="663"/>
      <c r="BV25" s="663"/>
      <c r="BW25" s="663"/>
      <c r="BX25" s="663"/>
      <c r="BY25" s="663"/>
      <c r="BZ25" s="663"/>
      <c r="CA25" s="663"/>
      <c r="CB25" s="667"/>
      <c r="CD25" s="656" t="s">
        <v>281</v>
      </c>
      <c r="CE25" s="657"/>
      <c r="CF25" s="657"/>
      <c r="CG25" s="657"/>
      <c r="CH25" s="657"/>
      <c r="CI25" s="657"/>
      <c r="CJ25" s="657"/>
      <c r="CK25" s="657"/>
      <c r="CL25" s="657"/>
      <c r="CM25" s="657"/>
      <c r="CN25" s="657"/>
      <c r="CO25" s="657"/>
      <c r="CP25" s="657"/>
      <c r="CQ25" s="658"/>
      <c r="CR25" s="659">
        <v>2591542</v>
      </c>
      <c r="CS25" s="692"/>
      <c r="CT25" s="692"/>
      <c r="CU25" s="692"/>
      <c r="CV25" s="692"/>
      <c r="CW25" s="692"/>
      <c r="CX25" s="692"/>
      <c r="CY25" s="693"/>
      <c r="CZ25" s="664">
        <v>13.8</v>
      </c>
      <c r="DA25" s="690"/>
      <c r="DB25" s="690"/>
      <c r="DC25" s="694"/>
      <c r="DD25" s="668">
        <v>2340526</v>
      </c>
      <c r="DE25" s="692"/>
      <c r="DF25" s="692"/>
      <c r="DG25" s="692"/>
      <c r="DH25" s="692"/>
      <c r="DI25" s="692"/>
      <c r="DJ25" s="692"/>
      <c r="DK25" s="693"/>
      <c r="DL25" s="668">
        <v>2327886</v>
      </c>
      <c r="DM25" s="692"/>
      <c r="DN25" s="692"/>
      <c r="DO25" s="692"/>
      <c r="DP25" s="692"/>
      <c r="DQ25" s="692"/>
      <c r="DR25" s="692"/>
      <c r="DS25" s="692"/>
      <c r="DT25" s="692"/>
      <c r="DU25" s="692"/>
      <c r="DV25" s="693"/>
      <c r="DW25" s="664">
        <v>21.4</v>
      </c>
      <c r="DX25" s="690"/>
      <c r="DY25" s="690"/>
      <c r="DZ25" s="690"/>
      <c r="EA25" s="690"/>
      <c r="EB25" s="690"/>
      <c r="EC25" s="691"/>
    </row>
    <row r="26" spans="2:133" ht="11.25" customHeight="1" x14ac:dyDescent="0.15">
      <c r="B26" s="656" t="s">
        <v>282</v>
      </c>
      <c r="C26" s="657"/>
      <c r="D26" s="657"/>
      <c r="E26" s="657"/>
      <c r="F26" s="657"/>
      <c r="G26" s="657"/>
      <c r="H26" s="657"/>
      <c r="I26" s="657"/>
      <c r="J26" s="657"/>
      <c r="K26" s="657"/>
      <c r="L26" s="657"/>
      <c r="M26" s="657"/>
      <c r="N26" s="657"/>
      <c r="O26" s="657"/>
      <c r="P26" s="657"/>
      <c r="Q26" s="658"/>
      <c r="R26" s="659">
        <v>2920</v>
      </c>
      <c r="S26" s="660"/>
      <c r="T26" s="660"/>
      <c r="U26" s="660"/>
      <c r="V26" s="660"/>
      <c r="W26" s="660"/>
      <c r="X26" s="660"/>
      <c r="Y26" s="661"/>
      <c r="Z26" s="662">
        <v>0</v>
      </c>
      <c r="AA26" s="662"/>
      <c r="AB26" s="662"/>
      <c r="AC26" s="662"/>
      <c r="AD26" s="663">
        <v>2920</v>
      </c>
      <c r="AE26" s="663"/>
      <c r="AF26" s="663"/>
      <c r="AG26" s="663"/>
      <c r="AH26" s="663"/>
      <c r="AI26" s="663"/>
      <c r="AJ26" s="663"/>
      <c r="AK26" s="663"/>
      <c r="AL26" s="664">
        <v>0</v>
      </c>
      <c r="AM26" s="665"/>
      <c r="AN26" s="665"/>
      <c r="AO26" s="666"/>
      <c r="AP26" s="656" t="s">
        <v>283</v>
      </c>
      <c r="AQ26" s="675"/>
      <c r="AR26" s="675"/>
      <c r="AS26" s="675"/>
      <c r="AT26" s="675"/>
      <c r="AU26" s="675"/>
      <c r="AV26" s="675"/>
      <c r="AW26" s="675"/>
      <c r="AX26" s="675"/>
      <c r="AY26" s="675"/>
      <c r="AZ26" s="675"/>
      <c r="BA26" s="675"/>
      <c r="BB26" s="675"/>
      <c r="BC26" s="675"/>
      <c r="BD26" s="675"/>
      <c r="BE26" s="675"/>
      <c r="BF26" s="676"/>
      <c r="BG26" s="659" t="s">
        <v>122</v>
      </c>
      <c r="BH26" s="660"/>
      <c r="BI26" s="660"/>
      <c r="BJ26" s="660"/>
      <c r="BK26" s="660"/>
      <c r="BL26" s="660"/>
      <c r="BM26" s="660"/>
      <c r="BN26" s="661"/>
      <c r="BO26" s="662" t="s">
        <v>122</v>
      </c>
      <c r="BP26" s="662"/>
      <c r="BQ26" s="662"/>
      <c r="BR26" s="662"/>
      <c r="BS26" s="663" t="s">
        <v>122</v>
      </c>
      <c r="BT26" s="663"/>
      <c r="BU26" s="663"/>
      <c r="BV26" s="663"/>
      <c r="BW26" s="663"/>
      <c r="BX26" s="663"/>
      <c r="BY26" s="663"/>
      <c r="BZ26" s="663"/>
      <c r="CA26" s="663"/>
      <c r="CB26" s="667"/>
      <c r="CD26" s="656" t="s">
        <v>284</v>
      </c>
      <c r="CE26" s="657"/>
      <c r="CF26" s="657"/>
      <c r="CG26" s="657"/>
      <c r="CH26" s="657"/>
      <c r="CI26" s="657"/>
      <c r="CJ26" s="657"/>
      <c r="CK26" s="657"/>
      <c r="CL26" s="657"/>
      <c r="CM26" s="657"/>
      <c r="CN26" s="657"/>
      <c r="CO26" s="657"/>
      <c r="CP26" s="657"/>
      <c r="CQ26" s="658"/>
      <c r="CR26" s="659">
        <v>1684265</v>
      </c>
      <c r="CS26" s="660"/>
      <c r="CT26" s="660"/>
      <c r="CU26" s="660"/>
      <c r="CV26" s="660"/>
      <c r="CW26" s="660"/>
      <c r="CX26" s="660"/>
      <c r="CY26" s="661"/>
      <c r="CZ26" s="664">
        <v>9</v>
      </c>
      <c r="DA26" s="690"/>
      <c r="DB26" s="690"/>
      <c r="DC26" s="694"/>
      <c r="DD26" s="668">
        <v>1470902</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90"/>
      <c r="DY26" s="690"/>
      <c r="DZ26" s="690"/>
      <c r="EA26" s="690"/>
      <c r="EB26" s="690"/>
      <c r="EC26" s="691"/>
    </row>
    <row r="27" spans="2:133" ht="11.25" customHeight="1" x14ac:dyDescent="0.15">
      <c r="B27" s="656" t="s">
        <v>285</v>
      </c>
      <c r="C27" s="657"/>
      <c r="D27" s="657"/>
      <c r="E27" s="657"/>
      <c r="F27" s="657"/>
      <c r="G27" s="657"/>
      <c r="H27" s="657"/>
      <c r="I27" s="657"/>
      <c r="J27" s="657"/>
      <c r="K27" s="657"/>
      <c r="L27" s="657"/>
      <c r="M27" s="657"/>
      <c r="N27" s="657"/>
      <c r="O27" s="657"/>
      <c r="P27" s="657"/>
      <c r="Q27" s="658"/>
      <c r="R27" s="659">
        <v>274692</v>
      </c>
      <c r="S27" s="660"/>
      <c r="T27" s="660"/>
      <c r="U27" s="660"/>
      <c r="V27" s="660"/>
      <c r="W27" s="660"/>
      <c r="X27" s="660"/>
      <c r="Y27" s="661"/>
      <c r="Z27" s="662">
        <v>1.4</v>
      </c>
      <c r="AA27" s="662"/>
      <c r="AB27" s="662"/>
      <c r="AC27" s="662"/>
      <c r="AD27" s="663" t="s">
        <v>122</v>
      </c>
      <c r="AE27" s="663"/>
      <c r="AF27" s="663"/>
      <c r="AG27" s="663"/>
      <c r="AH27" s="663"/>
      <c r="AI27" s="663"/>
      <c r="AJ27" s="663"/>
      <c r="AK27" s="663"/>
      <c r="AL27" s="664" t="s">
        <v>122</v>
      </c>
      <c r="AM27" s="665"/>
      <c r="AN27" s="665"/>
      <c r="AO27" s="666"/>
      <c r="AP27" s="656" t="s">
        <v>286</v>
      </c>
      <c r="AQ27" s="657"/>
      <c r="AR27" s="657"/>
      <c r="AS27" s="657"/>
      <c r="AT27" s="657"/>
      <c r="AU27" s="657"/>
      <c r="AV27" s="657"/>
      <c r="AW27" s="657"/>
      <c r="AX27" s="657"/>
      <c r="AY27" s="657"/>
      <c r="AZ27" s="657"/>
      <c r="BA27" s="657"/>
      <c r="BB27" s="657"/>
      <c r="BC27" s="657"/>
      <c r="BD27" s="657"/>
      <c r="BE27" s="657"/>
      <c r="BF27" s="658"/>
      <c r="BG27" s="659">
        <v>3408694</v>
      </c>
      <c r="BH27" s="660"/>
      <c r="BI27" s="660"/>
      <c r="BJ27" s="660"/>
      <c r="BK27" s="660"/>
      <c r="BL27" s="660"/>
      <c r="BM27" s="660"/>
      <c r="BN27" s="661"/>
      <c r="BO27" s="662">
        <v>100</v>
      </c>
      <c r="BP27" s="662"/>
      <c r="BQ27" s="662"/>
      <c r="BR27" s="662"/>
      <c r="BS27" s="663">
        <v>80885</v>
      </c>
      <c r="BT27" s="663"/>
      <c r="BU27" s="663"/>
      <c r="BV27" s="663"/>
      <c r="BW27" s="663"/>
      <c r="BX27" s="663"/>
      <c r="BY27" s="663"/>
      <c r="BZ27" s="663"/>
      <c r="CA27" s="663"/>
      <c r="CB27" s="667"/>
      <c r="CD27" s="656" t="s">
        <v>287</v>
      </c>
      <c r="CE27" s="657"/>
      <c r="CF27" s="657"/>
      <c r="CG27" s="657"/>
      <c r="CH27" s="657"/>
      <c r="CI27" s="657"/>
      <c r="CJ27" s="657"/>
      <c r="CK27" s="657"/>
      <c r="CL27" s="657"/>
      <c r="CM27" s="657"/>
      <c r="CN27" s="657"/>
      <c r="CO27" s="657"/>
      <c r="CP27" s="657"/>
      <c r="CQ27" s="658"/>
      <c r="CR27" s="659">
        <v>2473154</v>
      </c>
      <c r="CS27" s="692"/>
      <c r="CT27" s="692"/>
      <c r="CU27" s="692"/>
      <c r="CV27" s="692"/>
      <c r="CW27" s="692"/>
      <c r="CX27" s="692"/>
      <c r="CY27" s="693"/>
      <c r="CZ27" s="664">
        <v>13.2</v>
      </c>
      <c r="DA27" s="690"/>
      <c r="DB27" s="690"/>
      <c r="DC27" s="694"/>
      <c r="DD27" s="668">
        <v>1175673</v>
      </c>
      <c r="DE27" s="692"/>
      <c r="DF27" s="692"/>
      <c r="DG27" s="692"/>
      <c r="DH27" s="692"/>
      <c r="DI27" s="692"/>
      <c r="DJ27" s="692"/>
      <c r="DK27" s="693"/>
      <c r="DL27" s="668">
        <v>598480</v>
      </c>
      <c r="DM27" s="692"/>
      <c r="DN27" s="692"/>
      <c r="DO27" s="692"/>
      <c r="DP27" s="692"/>
      <c r="DQ27" s="692"/>
      <c r="DR27" s="692"/>
      <c r="DS27" s="692"/>
      <c r="DT27" s="692"/>
      <c r="DU27" s="692"/>
      <c r="DV27" s="693"/>
      <c r="DW27" s="664">
        <v>5.5</v>
      </c>
      <c r="DX27" s="690"/>
      <c r="DY27" s="690"/>
      <c r="DZ27" s="690"/>
      <c r="EA27" s="690"/>
      <c r="EB27" s="690"/>
      <c r="EC27" s="691"/>
    </row>
    <row r="28" spans="2:133" ht="11.25" customHeight="1" x14ac:dyDescent="0.15">
      <c r="B28" s="656" t="s">
        <v>288</v>
      </c>
      <c r="C28" s="657"/>
      <c r="D28" s="657"/>
      <c r="E28" s="657"/>
      <c r="F28" s="657"/>
      <c r="G28" s="657"/>
      <c r="H28" s="657"/>
      <c r="I28" s="657"/>
      <c r="J28" s="657"/>
      <c r="K28" s="657"/>
      <c r="L28" s="657"/>
      <c r="M28" s="657"/>
      <c r="N28" s="657"/>
      <c r="O28" s="657"/>
      <c r="P28" s="657"/>
      <c r="Q28" s="658"/>
      <c r="R28" s="659">
        <v>120178</v>
      </c>
      <c r="S28" s="660"/>
      <c r="T28" s="660"/>
      <c r="U28" s="660"/>
      <c r="V28" s="660"/>
      <c r="W28" s="660"/>
      <c r="X28" s="660"/>
      <c r="Y28" s="661"/>
      <c r="Z28" s="662">
        <v>0.6</v>
      </c>
      <c r="AA28" s="662"/>
      <c r="AB28" s="662"/>
      <c r="AC28" s="662"/>
      <c r="AD28" s="663">
        <v>13570</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289</v>
      </c>
      <c r="CE28" s="657"/>
      <c r="CF28" s="657"/>
      <c r="CG28" s="657"/>
      <c r="CH28" s="657"/>
      <c r="CI28" s="657"/>
      <c r="CJ28" s="657"/>
      <c r="CK28" s="657"/>
      <c r="CL28" s="657"/>
      <c r="CM28" s="657"/>
      <c r="CN28" s="657"/>
      <c r="CO28" s="657"/>
      <c r="CP28" s="657"/>
      <c r="CQ28" s="658"/>
      <c r="CR28" s="659">
        <v>2639709</v>
      </c>
      <c r="CS28" s="660"/>
      <c r="CT28" s="660"/>
      <c r="CU28" s="660"/>
      <c r="CV28" s="660"/>
      <c r="CW28" s="660"/>
      <c r="CX28" s="660"/>
      <c r="CY28" s="661"/>
      <c r="CZ28" s="664">
        <v>14.1</v>
      </c>
      <c r="DA28" s="690"/>
      <c r="DB28" s="690"/>
      <c r="DC28" s="694"/>
      <c r="DD28" s="668">
        <v>2634251</v>
      </c>
      <c r="DE28" s="660"/>
      <c r="DF28" s="660"/>
      <c r="DG28" s="660"/>
      <c r="DH28" s="660"/>
      <c r="DI28" s="660"/>
      <c r="DJ28" s="660"/>
      <c r="DK28" s="661"/>
      <c r="DL28" s="668">
        <v>2634251</v>
      </c>
      <c r="DM28" s="660"/>
      <c r="DN28" s="660"/>
      <c r="DO28" s="660"/>
      <c r="DP28" s="660"/>
      <c r="DQ28" s="660"/>
      <c r="DR28" s="660"/>
      <c r="DS28" s="660"/>
      <c r="DT28" s="660"/>
      <c r="DU28" s="660"/>
      <c r="DV28" s="661"/>
      <c r="DW28" s="664">
        <v>24.2</v>
      </c>
      <c r="DX28" s="690"/>
      <c r="DY28" s="690"/>
      <c r="DZ28" s="690"/>
      <c r="EA28" s="690"/>
      <c r="EB28" s="690"/>
      <c r="EC28" s="691"/>
    </row>
    <row r="29" spans="2:133" ht="11.25" customHeight="1" x14ac:dyDescent="0.15">
      <c r="B29" s="656" t="s">
        <v>290</v>
      </c>
      <c r="C29" s="657"/>
      <c r="D29" s="657"/>
      <c r="E29" s="657"/>
      <c r="F29" s="657"/>
      <c r="G29" s="657"/>
      <c r="H29" s="657"/>
      <c r="I29" s="657"/>
      <c r="J29" s="657"/>
      <c r="K29" s="657"/>
      <c r="L29" s="657"/>
      <c r="M29" s="657"/>
      <c r="N29" s="657"/>
      <c r="O29" s="657"/>
      <c r="P29" s="657"/>
      <c r="Q29" s="658"/>
      <c r="R29" s="659">
        <v>99104</v>
      </c>
      <c r="S29" s="660"/>
      <c r="T29" s="660"/>
      <c r="U29" s="660"/>
      <c r="V29" s="660"/>
      <c r="W29" s="660"/>
      <c r="X29" s="660"/>
      <c r="Y29" s="661"/>
      <c r="Z29" s="662">
        <v>0.5</v>
      </c>
      <c r="AA29" s="662"/>
      <c r="AB29" s="662"/>
      <c r="AC29" s="662"/>
      <c r="AD29" s="663" t="s">
        <v>122</v>
      </c>
      <c r="AE29" s="663"/>
      <c r="AF29" s="663"/>
      <c r="AG29" s="663"/>
      <c r="AH29" s="663"/>
      <c r="AI29" s="663"/>
      <c r="AJ29" s="663"/>
      <c r="AK29" s="663"/>
      <c r="AL29" s="664" t="s">
        <v>122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291</v>
      </c>
      <c r="CE29" s="696"/>
      <c r="CF29" s="656" t="s">
        <v>66</v>
      </c>
      <c r="CG29" s="657"/>
      <c r="CH29" s="657"/>
      <c r="CI29" s="657"/>
      <c r="CJ29" s="657"/>
      <c r="CK29" s="657"/>
      <c r="CL29" s="657"/>
      <c r="CM29" s="657"/>
      <c r="CN29" s="657"/>
      <c r="CO29" s="657"/>
      <c r="CP29" s="657"/>
      <c r="CQ29" s="658"/>
      <c r="CR29" s="659">
        <v>2639709</v>
      </c>
      <c r="CS29" s="692"/>
      <c r="CT29" s="692"/>
      <c r="CU29" s="692"/>
      <c r="CV29" s="692"/>
      <c r="CW29" s="692"/>
      <c r="CX29" s="692"/>
      <c r="CY29" s="693"/>
      <c r="CZ29" s="664">
        <v>14.1</v>
      </c>
      <c r="DA29" s="690"/>
      <c r="DB29" s="690"/>
      <c r="DC29" s="694"/>
      <c r="DD29" s="668">
        <v>2634251</v>
      </c>
      <c r="DE29" s="692"/>
      <c r="DF29" s="692"/>
      <c r="DG29" s="692"/>
      <c r="DH29" s="692"/>
      <c r="DI29" s="692"/>
      <c r="DJ29" s="692"/>
      <c r="DK29" s="693"/>
      <c r="DL29" s="668">
        <v>2634251</v>
      </c>
      <c r="DM29" s="692"/>
      <c r="DN29" s="692"/>
      <c r="DO29" s="692"/>
      <c r="DP29" s="692"/>
      <c r="DQ29" s="692"/>
      <c r="DR29" s="692"/>
      <c r="DS29" s="692"/>
      <c r="DT29" s="692"/>
      <c r="DU29" s="692"/>
      <c r="DV29" s="693"/>
      <c r="DW29" s="664">
        <v>24.2</v>
      </c>
      <c r="DX29" s="690"/>
      <c r="DY29" s="690"/>
      <c r="DZ29" s="690"/>
      <c r="EA29" s="690"/>
      <c r="EB29" s="690"/>
      <c r="EC29" s="691"/>
    </row>
    <row r="30" spans="2:133" ht="11.25" customHeight="1" x14ac:dyDescent="0.15">
      <c r="B30" s="656" t="s">
        <v>292</v>
      </c>
      <c r="C30" s="657"/>
      <c r="D30" s="657"/>
      <c r="E30" s="657"/>
      <c r="F30" s="657"/>
      <c r="G30" s="657"/>
      <c r="H30" s="657"/>
      <c r="I30" s="657"/>
      <c r="J30" s="657"/>
      <c r="K30" s="657"/>
      <c r="L30" s="657"/>
      <c r="M30" s="657"/>
      <c r="N30" s="657"/>
      <c r="O30" s="657"/>
      <c r="P30" s="657"/>
      <c r="Q30" s="658"/>
      <c r="R30" s="659">
        <v>1921231</v>
      </c>
      <c r="S30" s="660"/>
      <c r="T30" s="660"/>
      <c r="U30" s="660"/>
      <c r="V30" s="660"/>
      <c r="W30" s="660"/>
      <c r="X30" s="660"/>
      <c r="Y30" s="661"/>
      <c r="Z30" s="662">
        <v>9.5</v>
      </c>
      <c r="AA30" s="662"/>
      <c r="AB30" s="662"/>
      <c r="AC30" s="662"/>
      <c r="AD30" s="663" t="s">
        <v>122</v>
      </c>
      <c r="AE30" s="663"/>
      <c r="AF30" s="663"/>
      <c r="AG30" s="663"/>
      <c r="AH30" s="663"/>
      <c r="AI30" s="663"/>
      <c r="AJ30" s="663"/>
      <c r="AK30" s="663"/>
      <c r="AL30" s="664" t="s">
        <v>122</v>
      </c>
      <c r="AM30" s="665"/>
      <c r="AN30" s="665"/>
      <c r="AO30" s="666"/>
      <c r="AP30" s="641" t="s">
        <v>210</v>
      </c>
      <c r="AQ30" s="642"/>
      <c r="AR30" s="642"/>
      <c r="AS30" s="642"/>
      <c r="AT30" s="642"/>
      <c r="AU30" s="642"/>
      <c r="AV30" s="642"/>
      <c r="AW30" s="642"/>
      <c r="AX30" s="642"/>
      <c r="AY30" s="642"/>
      <c r="AZ30" s="642"/>
      <c r="BA30" s="642"/>
      <c r="BB30" s="642"/>
      <c r="BC30" s="642"/>
      <c r="BD30" s="642"/>
      <c r="BE30" s="642"/>
      <c r="BF30" s="643"/>
      <c r="BG30" s="641" t="s">
        <v>293</v>
      </c>
      <c r="BH30" s="701"/>
      <c r="BI30" s="701"/>
      <c r="BJ30" s="701"/>
      <c r="BK30" s="701"/>
      <c r="BL30" s="701"/>
      <c r="BM30" s="701"/>
      <c r="BN30" s="701"/>
      <c r="BO30" s="701"/>
      <c r="BP30" s="701"/>
      <c r="BQ30" s="702"/>
      <c r="BR30" s="641" t="s">
        <v>294</v>
      </c>
      <c r="BS30" s="701"/>
      <c r="BT30" s="701"/>
      <c r="BU30" s="701"/>
      <c r="BV30" s="701"/>
      <c r="BW30" s="701"/>
      <c r="BX30" s="701"/>
      <c r="BY30" s="701"/>
      <c r="BZ30" s="701"/>
      <c r="CA30" s="701"/>
      <c r="CB30" s="702"/>
      <c r="CD30" s="697"/>
      <c r="CE30" s="698"/>
      <c r="CF30" s="656" t="s">
        <v>295</v>
      </c>
      <c r="CG30" s="657"/>
      <c r="CH30" s="657"/>
      <c r="CI30" s="657"/>
      <c r="CJ30" s="657"/>
      <c r="CK30" s="657"/>
      <c r="CL30" s="657"/>
      <c r="CM30" s="657"/>
      <c r="CN30" s="657"/>
      <c r="CO30" s="657"/>
      <c r="CP30" s="657"/>
      <c r="CQ30" s="658"/>
      <c r="CR30" s="659">
        <v>2597356</v>
      </c>
      <c r="CS30" s="660"/>
      <c r="CT30" s="660"/>
      <c r="CU30" s="660"/>
      <c r="CV30" s="660"/>
      <c r="CW30" s="660"/>
      <c r="CX30" s="660"/>
      <c r="CY30" s="661"/>
      <c r="CZ30" s="664">
        <v>13.9</v>
      </c>
      <c r="DA30" s="690"/>
      <c r="DB30" s="690"/>
      <c r="DC30" s="694"/>
      <c r="DD30" s="668">
        <v>2591898</v>
      </c>
      <c r="DE30" s="660"/>
      <c r="DF30" s="660"/>
      <c r="DG30" s="660"/>
      <c r="DH30" s="660"/>
      <c r="DI30" s="660"/>
      <c r="DJ30" s="660"/>
      <c r="DK30" s="661"/>
      <c r="DL30" s="668">
        <v>2591898</v>
      </c>
      <c r="DM30" s="660"/>
      <c r="DN30" s="660"/>
      <c r="DO30" s="660"/>
      <c r="DP30" s="660"/>
      <c r="DQ30" s="660"/>
      <c r="DR30" s="660"/>
      <c r="DS30" s="660"/>
      <c r="DT30" s="660"/>
      <c r="DU30" s="660"/>
      <c r="DV30" s="661"/>
      <c r="DW30" s="664">
        <v>23.8</v>
      </c>
      <c r="DX30" s="690"/>
      <c r="DY30" s="690"/>
      <c r="DZ30" s="690"/>
      <c r="EA30" s="690"/>
      <c r="EB30" s="690"/>
      <c r="EC30" s="691"/>
    </row>
    <row r="31" spans="2:133" ht="11.25" customHeight="1" x14ac:dyDescent="0.15">
      <c r="B31" s="672" t="s">
        <v>296</v>
      </c>
      <c r="C31" s="673"/>
      <c r="D31" s="673"/>
      <c r="E31" s="673"/>
      <c r="F31" s="673"/>
      <c r="G31" s="673"/>
      <c r="H31" s="673"/>
      <c r="I31" s="673"/>
      <c r="J31" s="673"/>
      <c r="K31" s="673"/>
      <c r="L31" s="673"/>
      <c r="M31" s="673"/>
      <c r="N31" s="673"/>
      <c r="O31" s="673"/>
      <c r="P31" s="673"/>
      <c r="Q31" s="674"/>
      <c r="R31" s="659" t="s">
        <v>122</v>
      </c>
      <c r="S31" s="660"/>
      <c r="T31" s="660"/>
      <c r="U31" s="660"/>
      <c r="V31" s="660"/>
      <c r="W31" s="660"/>
      <c r="X31" s="660"/>
      <c r="Y31" s="661"/>
      <c r="Z31" s="662" t="s">
        <v>122</v>
      </c>
      <c r="AA31" s="662"/>
      <c r="AB31" s="662"/>
      <c r="AC31" s="662"/>
      <c r="AD31" s="663" t="s">
        <v>122</v>
      </c>
      <c r="AE31" s="663"/>
      <c r="AF31" s="663"/>
      <c r="AG31" s="663"/>
      <c r="AH31" s="663"/>
      <c r="AI31" s="663"/>
      <c r="AJ31" s="663"/>
      <c r="AK31" s="663"/>
      <c r="AL31" s="664" t="s">
        <v>122</v>
      </c>
      <c r="AM31" s="665"/>
      <c r="AN31" s="665"/>
      <c r="AO31" s="666"/>
      <c r="AP31" s="705" t="s">
        <v>297</v>
      </c>
      <c r="AQ31" s="706"/>
      <c r="AR31" s="706"/>
      <c r="AS31" s="706"/>
      <c r="AT31" s="711" t="s">
        <v>298</v>
      </c>
      <c r="AU31" s="218"/>
      <c r="AV31" s="218"/>
      <c r="AW31" s="218"/>
      <c r="AX31" s="645" t="s">
        <v>176</v>
      </c>
      <c r="AY31" s="646"/>
      <c r="AZ31" s="646"/>
      <c r="BA31" s="646"/>
      <c r="BB31" s="646"/>
      <c r="BC31" s="646"/>
      <c r="BD31" s="646"/>
      <c r="BE31" s="646"/>
      <c r="BF31" s="647"/>
      <c r="BG31" s="715">
        <v>99</v>
      </c>
      <c r="BH31" s="703"/>
      <c r="BI31" s="703"/>
      <c r="BJ31" s="703"/>
      <c r="BK31" s="703"/>
      <c r="BL31" s="703"/>
      <c r="BM31" s="654">
        <v>97.1</v>
      </c>
      <c r="BN31" s="703"/>
      <c r="BO31" s="703"/>
      <c r="BP31" s="703"/>
      <c r="BQ31" s="704"/>
      <c r="BR31" s="715">
        <v>99</v>
      </c>
      <c r="BS31" s="703"/>
      <c r="BT31" s="703"/>
      <c r="BU31" s="703"/>
      <c r="BV31" s="703"/>
      <c r="BW31" s="703"/>
      <c r="BX31" s="654">
        <v>97</v>
      </c>
      <c r="BY31" s="703"/>
      <c r="BZ31" s="703"/>
      <c r="CA31" s="703"/>
      <c r="CB31" s="704"/>
      <c r="CD31" s="697"/>
      <c r="CE31" s="698"/>
      <c r="CF31" s="656" t="s">
        <v>299</v>
      </c>
      <c r="CG31" s="657"/>
      <c r="CH31" s="657"/>
      <c r="CI31" s="657"/>
      <c r="CJ31" s="657"/>
      <c r="CK31" s="657"/>
      <c r="CL31" s="657"/>
      <c r="CM31" s="657"/>
      <c r="CN31" s="657"/>
      <c r="CO31" s="657"/>
      <c r="CP31" s="657"/>
      <c r="CQ31" s="658"/>
      <c r="CR31" s="659">
        <v>42353</v>
      </c>
      <c r="CS31" s="692"/>
      <c r="CT31" s="692"/>
      <c r="CU31" s="692"/>
      <c r="CV31" s="692"/>
      <c r="CW31" s="692"/>
      <c r="CX31" s="692"/>
      <c r="CY31" s="693"/>
      <c r="CZ31" s="664">
        <v>0.2</v>
      </c>
      <c r="DA31" s="690"/>
      <c r="DB31" s="690"/>
      <c r="DC31" s="694"/>
      <c r="DD31" s="668">
        <v>42353</v>
      </c>
      <c r="DE31" s="692"/>
      <c r="DF31" s="692"/>
      <c r="DG31" s="692"/>
      <c r="DH31" s="692"/>
      <c r="DI31" s="692"/>
      <c r="DJ31" s="692"/>
      <c r="DK31" s="693"/>
      <c r="DL31" s="668">
        <v>42353</v>
      </c>
      <c r="DM31" s="692"/>
      <c r="DN31" s="692"/>
      <c r="DO31" s="692"/>
      <c r="DP31" s="692"/>
      <c r="DQ31" s="692"/>
      <c r="DR31" s="692"/>
      <c r="DS31" s="692"/>
      <c r="DT31" s="692"/>
      <c r="DU31" s="692"/>
      <c r="DV31" s="693"/>
      <c r="DW31" s="664">
        <v>0.4</v>
      </c>
      <c r="DX31" s="690"/>
      <c r="DY31" s="690"/>
      <c r="DZ31" s="690"/>
      <c r="EA31" s="690"/>
      <c r="EB31" s="690"/>
      <c r="EC31" s="691"/>
    </row>
    <row r="32" spans="2:133" ht="11.25" customHeight="1" x14ac:dyDescent="0.15">
      <c r="B32" s="656" t="s">
        <v>300</v>
      </c>
      <c r="C32" s="657"/>
      <c r="D32" s="657"/>
      <c r="E32" s="657"/>
      <c r="F32" s="657"/>
      <c r="G32" s="657"/>
      <c r="H32" s="657"/>
      <c r="I32" s="657"/>
      <c r="J32" s="657"/>
      <c r="K32" s="657"/>
      <c r="L32" s="657"/>
      <c r="M32" s="657"/>
      <c r="N32" s="657"/>
      <c r="O32" s="657"/>
      <c r="P32" s="657"/>
      <c r="Q32" s="658"/>
      <c r="R32" s="659">
        <v>1079653</v>
      </c>
      <c r="S32" s="660"/>
      <c r="T32" s="660"/>
      <c r="U32" s="660"/>
      <c r="V32" s="660"/>
      <c r="W32" s="660"/>
      <c r="X32" s="660"/>
      <c r="Y32" s="661"/>
      <c r="Z32" s="662">
        <v>5.3</v>
      </c>
      <c r="AA32" s="662"/>
      <c r="AB32" s="662"/>
      <c r="AC32" s="662"/>
      <c r="AD32" s="663" t="s">
        <v>122</v>
      </c>
      <c r="AE32" s="663"/>
      <c r="AF32" s="663"/>
      <c r="AG32" s="663"/>
      <c r="AH32" s="663"/>
      <c r="AI32" s="663"/>
      <c r="AJ32" s="663"/>
      <c r="AK32" s="663"/>
      <c r="AL32" s="664" t="s">
        <v>122</v>
      </c>
      <c r="AM32" s="665"/>
      <c r="AN32" s="665"/>
      <c r="AO32" s="666"/>
      <c r="AP32" s="707"/>
      <c r="AQ32" s="708"/>
      <c r="AR32" s="708"/>
      <c r="AS32" s="708"/>
      <c r="AT32" s="712"/>
      <c r="AU32" s="214" t="s">
        <v>301</v>
      </c>
      <c r="AX32" s="656" t="s">
        <v>302</v>
      </c>
      <c r="AY32" s="657"/>
      <c r="AZ32" s="657"/>
      <c r="BA32" s="657"/>
      <c r="BB32" s="657"/>
      <c r="BC32" s="657"/>
      <c r="BD32" s="657"/>
      <c r="BE32" s="657"/>
      <c r="BF32" s="658"/>
      <c r="BG32" s="716">
        <v>99.3</v>
      </c>
      <c r="BH32" s="692"/>
      <c r="BI32" s="692"/>
      <c r="BJ32" s="692"/>
      <c r="BK32" s="692"/>
      <c r="BL32" s="692"/>
      <c r="BM32" s="665">
        <v>97.8</v>
      </c>
      <c r="BN32" s="692"/>
      <c r="BO32" s="692"/>
      <c r="BP32" s="692"/>
      <c r="BQ32" s="714"/>
      <c r="BR32" s="716">
        <v>99.2</v>
      </c>
      <c r="BS32" s="692"/>
      <c r="BT32" s="692"/>
      <c r="BU32" s="692"/>
      <c r="BV32" s="692"/>
      <c r="BW32" s="692"/>
      <c r="BX32" s="665">
        <v>97.7</v>
      </c>
      <c r="BY32" s="692"/>
      <c r="BZ32" s="692"/>
      <c r="CA32" s="692"/>
      <c r="CB32" s="714"/>
      <c r="CD32" s="699"/>
      <c r="CE32" s="700"/>
      <c r="CF32" s="656" t="s">
        <v>303</v>
      </c>
      <c r="CG32" s="657"/>
      <c r="CH32" s="657"/>
      <c r="CI32" s="657"/>
      <c r="CJ32" s="657"/>
      <c r="CK32" s="657"/>
      <c r="CL32" s="657"/>
      <c r="CM32" s="657"/>
      <c r="CN32" s="657"/>
      <c r="CO32" s="657"/>
      <c r="CP32" s="657"/>
      <c r="CQ32" s="658"/>
      <c r="CR32" s="659" t="s">
        <v>122</v>
      </c>
      <c r="CS32" s="660"/>
      <c r="CT32" s="660"/>
      <c r="CU32" s="660"/>
      <c r="CV32" s="660"/>
      <c r="CW32" s="660"/>
      <c r="CX32" s="660"/>
      <c r="CY32" s="661"/>
      <c r="CZ32" s="664" t="s">
        <v>122</v>
      </c>
      <c r="DA32" s="690"/>
      <c r="DB32" s="690"/>
      <c r="DC32" s="694"/>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122</v>
      </c>
      <c r="DX32" s="690"/>
      <c r="DY32" s="690"/>
      <c r="DZ32" s="690"/>
      <c r="EA32" s="690"/>
      <c r="EB32" s="690"/>
      <c r="EC32" s="691"/>
    </row>
    <row r="33" spans="2:133" ht="11.25" customHeight="1" x14ac:dyDescent="0.15">
      <c r="B33" s="656" t="s">
        <v>304</v>
      </c>
      <c r="C33" s="657"/>
      <c r="D33" s="657"/>
      <c r="E33" s="657"/>
      <c r="F33" s="657"/>
      <c r="G33" s="657"/>
      <c r="H33" s="657"/>
      <c r="I33" s="657"/>
      <c r="J33" s="657"/>
      <c r="K33" s="657"/>
      <c r="L33" s="657"/>
      <c r="M33" s="657"/>
      <c r="N33" s="657"/>
      <c r="O33" s="657"/>
      <c r="P33" s="657"/>
      <c r="Q33" s="658"/>
      <c r="R33" s="659">
        <v>123419</v>
      </c>
      <c r="S33" s="660"/>
      <c r="T33" s="660"/>
      <c r="U33" s="660"/>
      <c r="V33" s="660"/>
      <c r="W33" s="660"/>
      <c r="X33" s="660"/>
      <c r="Y33" s="661"/>
      <c r="Z33" s="662">
        <v>0.6</v>
      </c>
      <c r="AA33" s="662"/>
      <c r="AB33" s="662"/>
      <c r="AC33" s="662"/>
      <c r="AD33" s="663" t="s">
        <v>122</v>
      </c>
      <c r="AE33" s="663"/>
      <c r="AF33" s="663"/>
      <c r="AG33" s="663"/>
      <c r="AH33" s="663"/>
      <c r="AI33" s="663"/>
      <c r="AJ33" s="663"/>
      <c r="AK33" s="663"/>
      <c r="AL33" s="664" t="s">
        <v>122</v>
      </c>
      <c r="AM33" s="665"/>
      <c r="AN33" s="665"/>
      <c r="AO33" s="666"/>
      <c r="AP33" s="709"/>
      <c r="AQ33" s="710"/>
      <c r="AR33" s="710"/>
      <c r="AS33" s="710"/>
      <c r="AT33" s="713"/>
      <c r="AU33" s="219"/>
      <c r="AV33" s="219"/>
      <c r="AW33" s="219"/>
      <c r="AX33" s="680" t="s">
        <v>305</v>
      </c>
      <c r="AY33" s="681"/>
      <c r="AZ33" s="681"/>
      <c r="BA33" s="681"/>
      <c r="BB33" s="681"/>
      <c r="BC33" s="681"/>
      <c r="BD33" s="681"/>
      <c r="BE33" s="681"/>
      <c r="BF33" s="682"/>
      <c r="BG33" s="717">
        <v>98.8</v>
      </c>
      <c r="BH33" s="718"/>
      <c r="BI33" s="718"/>
      <c r="BJ33" s="718"/>
      <c r="BK33" s="718"/>
      <c r="BL33" s="718"/>
      <c r="BM33" s="719">
        <v>96.4</v>
      </c>
      <c r="BN33" s="718"/>
      <c r="BO33" s="718"/>
      <c r="BP33" s="718"/>
      <c r="BQ33" s="720"/>
      <c r="BR33" s="717">
        <v>98.9</v>
      </c>
      <c r="BS33" s="718"/>
      <c r="BT33" s="718"/>
      <c r="BU33" s="718"/>
      <c r="BV33" s="718"/>
      <c r="BW33" s="718"/>
      <c r="BX33" s="719">
        <v>96.5</v>
      </c>
      <c r="BY33" s="718"/>
      <c r="BZ33" s="718"/>
      <c r="CA33" s="718"/>
      <c r="CB33" s="720"/>
      <c r="CD33" s="656" t="s">
        <v>306</v>
      </c>
      <c r="CE33" s="657"/>
      <c r="CF33" s="657"/>
      <c r="CG33" s="657"/>
      <c r="CH33" s="657"/>
      <c r="CI33" s="657"/>
      <c r="CJ33" s="657"/>
      <c r="CK33" s="657"/>
      <c r="CL33" s="657"/>
      <c r="CM33" s="657"/>
      <c r="CN33" s="657"/>
      <c r="CO33" s="657"/>
      <c r="CP33" s="657"/>
      <c r="CQ33" s="658"/>
      <c r="CR33" s="659">
        <v>7949988</v>
      </c>
      <c r="CS33" s="692"/>
      <c r="CT33" s="692"/>
      <c r="CU33" s="692"/>
      <c r="CV33" s="692"/>
      <c r="CW33" s="692"/>
      <c r="CX33" s="692"/>
      <c r="CY33" s="693"/>
      <c r="CZ33" s="664">
        <v>42.5</v>
      </c>
      <c r="DA33" s="690"/>
      <c r="DB33" s="690"/>
      <c r="DC33" s="694"/>
      <c r="DD33" s="668">
        <v>6749903</v>
      </c>
      <c r="DE33" s="692"/>
      <c r="DF33" s="692"/>
      <c r="DG33" s="692"/>
      <c r="DH33" s="692"/>
      <c r="DI33" s="692"/>
      <c r="DJ33" s="692"/>
      <c r="DK33" s="693"/>
      <c r="DL33" s="668">
        <v>4649478</v>
      </c>
      <c r="DM33" s="692"/>
      <c r="DN33" s="692"/>
      <c r="DO33" s="692"/>
      <c r="DP33" s="692"/>
      <c r="DQ33" s="692"/>
      <c r="DR33" s="692"/>
      <c r="DS33" s="692"/>
      <c r="DT33" s="692"/>
      <c r="DU33" s="692"/>
      <c r="DV33" s="693"/>
      <c r="DW33" s="664">
        <v>42.7</v>
      </c>
      <c r="DX33" s="690"/>
      <c r="DY33" s="690"/>
      <c r="DZ33" s="690"/>
      <c r="EA33" s="690"/>
      <c r="EB33" s="690"/>
      <c r="EC33" s="691"/>
    </row>
    <row r="34" spans="2:133" ht="11.25" customHeight="1" x14ac:dyDescent="0.15">
      <c r="B34" s="656" t="s">
        <v>307</v>
      </c>
      <c r="C34" s="657"/>
      <c r="D34" s="657"/>
      <c r="E34" s="657"/>
      <c r="F34" s="657"/>
      <c r="G34" s="657"/>
      <c r="H34" s="657"/>
      <c r="I34" s="657"/>
      <c r="J34" s="657"/>
      <c r="K34" s="657"/>
      <c r="L34" s="657"/>
      <c r="M34" s="657"/>
      <c r="N34" s="657"/>
      <c r="O34" s="657"/>
      <c r="P34" s="657"/>
      <c r="Q34" s="658"/>
      <c r="R34" s="659">
        <v>1181571</v>
      </c>
      <c r="S34" s="660"/>
      <c r="T34" s="660"/>
      <c r="U34" s="660"/>
      <c r="V34" s="660"/>
      <c r="W34" s="660"/>
      <c r="X34" s="660"/>
      <c r="Y34" s="661"/>
      <c r="Z34" s="662">
        <v>5.8</v>
      </c>
      <c r="AA34" s="662"/>
      <c r="AB34" s="662"/>
      <c r="AC34" s="662"/>
      <c r="AD34" s="663" t="s">
        <v>122</v>
      </c>
      <c r="AE34" s="663"/>
      <c r="AF34" s="663"/>
      <c r="AG34" s="663"/>
      <c r="AH34" s="663"/>
      <c r="AI34" s="663"/>
      <c r="AJ34" s="663"/>
      <c r="AK34" s="663"/>
      <c r="AL34" s="664" t="s">
        <v>122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308</v>
      </c>
      <c r="CE34" s="657"/>
      <c r="CF34" s="657"/>
      <c r="CG34" s="657"/>
      <c r="CH34" s="657"/>
      <c r="CI34" s="657"/>
      <c r="CJ34" s="657"/>
      <c r="CK34" s="657"/>
      <c r="CL34" s="657"/>
      <c r="CM34" s="657"/>
      <c r="CN34" s="657"/>
      <c r="CO34" s="657"/>
      <c r="CP34" s="657"/>
      <c r="CQ34" s="658"/>
      <c r="CR34" s="659">
        <v>2572916</v>
      </c>
      <c r="CS34" s="660"/>
      <c r="CT34" s="660"/>
      <c r="CU34" s="660"/>
      <c r="CV34" s="660"/>
      <c r="CW34" s="660"/>
      <c r="CX34" s="660"/>
      <c r="CY34" s="661"/>
      <c r="CZ34" s="664">
        <v>13.7</v>
      </c>
      <c r="DA34" s="690"/>
      <c r="DB34" s="690"/>
      <c r="DC34" s="694"/>
      <c r="DD34" s="668">
        <v>2036521</v>
      </c>
      <c r="DE34" s="660"/>
      <c r="DF34" s="660"/>
      <c r="DG34" s="660"/>
      <c r="DH34" s="660"/>
      <c r="DI34" s="660"/>
      <c r="DJ34" s="660"/>
      <c r="DK34" s="661"/>
      <c r="DL34" s="668">
        <v>1586477</v>
      </c>
      <c r="DM34" s="660"/>
      <c r="DN34" s="660"/>
      <c r="DO34" s="660"/>
      <c r="DP34" s="660"/>
      <c r="DQ34" s="660"/>
      <c r="DR34" s="660"/>
      <c r="DS34" s="660"/>
      <c r="DT34" s="660"/>
      <c r="DU34" s="660"/>
      <c r="DV34" s="661"/>
      <c r="DW34" s="664">
        <v>14.6</v>
      </c>
      <c r="DX34" s="690"/>
      <c r="DY34" s="690"/>
      <c r="DZ34" s="690"/>
      <c r="EA34" s="690"/>
      <c r="EB34" s="690"/>
      <c r="EC34" s="691"/>
    </row>
    <row r="35" spans="2:133" ht="11.25" customHeight="1" x14ac:dyDescent="0.15">
      <c r="B35" s="656" t="s">
        <v>309</v>
      </c>
      <c r="C35" s="657"/>
      <c r="D35" s="657"/>
      <c r="E35" s="657"/>
      <c r="F35" s="657"/>
      <c r="G35" s="657"/>
      <c r="H35" s="657"/>
      <c r="I35" s="657"/>
      <c r="J35" s="657"/>
      <c r="K35" s="657"/>
      <c r="L35" s="657"/>
      <c r="M35" s="657"/>
      <c r="N35" s="657"/>
      <c r="O35" s="657"/>
      <c r="P35" s="657"/>
      <c r="Q35" s="658"/>
      <c r="R35" s="659">
        <v>237991</v>
      </c>
      <c r="S35" s="660"/>
      <c r="T35" s="660"/>
      <c r="U35" s="660"/>
      <c r="V35" s="660"/>
      <c r="W35" s="660"/>
      <c r="X35" s="660"/>
      <c r="Y35" s="661"/>
      <c r="Z35" s="662">
        <v>1.2</v>
      </c>
      <c r="AA35" s="662"/>
      <c r="AB35" s="662"/>
      <c r="AC35" s="662"/>
      <c r="AD35" s="663" t="s">
        <v>122</v>
      </c>
      <c r="AE35" s="663"/>
      <c r="AF35" s="663"/>
      <c r="AG35" s="663"/>
      <c r="AH35" s="663"/>
      <c r="AI35" s="663"/>
      <c r="AJ35" s="663"/>
      <c r="AK35" s="663"/>
      <c r="AL35" s="664" t="s">
        <v>122</v>
      </c>
      <c r="AM35" s="665"/>
      <c r="AN35" s="665"/>
      <c r="AO35" s="666"/>
      <c r="AP35" s="222"/>
      <c r="AQ35" s="641" t="s">
        <v>310</v>
      </c>
      <c r="AR35" s="642"/>
      <c r="AS35" s="642"/>
      <c r="AT35" s="642"/>
      <c r="AU35" s="642"/>
      <c r="AV35" s="642"/>
      <c r="AW35" s="642"/>
      <c r="AX35" s="642"/>
      <c r="AY35" s="642"/>
      <c r="AZ35" s="642"/>
      <c r="BA35" s="642"/>
      <c r="BB35" s="642"/>
      <c r="BC35" s="642"/>
      <c r="BD35" s="642"/>
      <c r="BE35" s="642"/>
      <c r="BF35" s="643"/>
      <c r="BG35" s="641" t="s">
        <v>311</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312</v>
      </c>
      <c r="CE35" s="657"/>
      <c r="CF35" s="657"/>
      <c r="CG35" s="657"/>
      <c r="CH35" s="657"/>
      <c r="CI35" s="657"/>
      <c r="CJ35" s="657"/>
      <c r="CK35" s="657"/>
      <c r="CL35" s="657"/>
      <c r="CM35" s="657"/>
      <c r="CN35" s="657"/>
      <c r="CO35" s="657"/>
      <c r="CP35" s="657"/>
      <c r="CQ35" s="658"/>
      <c r="CR35" s="659">
        <v>164404</v>
      </c>
      <c r="CS35" s="692"/>
      <c r="CT35" s="692"/>
      <c r="CU35" s="692"/>
      <c r="CV35" s="692"/>
      <c r="CW35" s="692"/>
      <c r="CX35" s="692"/>
      <c r="CY35" s="693"/>
      <c r="CZ35" s="664">
        <v>0.9</v>
      </c>
      <c r="DA35" s="690"/>
      <c r="DB35" s="690"/>
      <c r="DC35" s="694"/>
      <c r="DD35" s="668">
        <v>142216</v>
      </c>
      <c r="DE35" s="692"/>
      <c r="DF35" s="692"/>
      <c r="DG35" s="692"/>
      <c r="DH35" s="692"/>
      <c r="DI35" s="692"/>
      <c r="DJ35" s="692"/>
      <c r="DK35" s="693"/>
      <c r="DL35" s="668">
        <v>126931</v>
      </c>
      <c r="DM35" s="692"/>
      <c r="DN35" s="692"/>
      <c r="DO35" s="692"/>
      <c r="DP35" s="692"/>
      <c r="DQ35" s="692"/>
      <c r="DR35" s="692"/>
      <c r="DS35" s="692"/>
      <c r="DT35" s="692"/>
      <c r="DU35" s="692"/>
      <c r="DV35" s="693"/>
      <c r="DW35" s="664">
        <v>1.2</v>
      </c>
      <c r="DX35" s="690"/>
      <c r="DY35" s="690"/>
      <c r="DZ35" s="690"/>
      <c r="EA35" s="690"/>
      <c r="EB35" s="690"/>
      <c r="EC35" s="691"/>
    </row>
    <row r="36" spans="2:133" ht="11.25" customHeight="1" x14ac:dyDescent="0.15">
      <c r="B36" s="656" t="s">
        <v>313</v>
      </c>
      <c r="C36" s="657"/>
      <c r="D36" s="657"/>
      <c r="E36" s="657"/>
      <c r="F36" s="657"/>
      <c r="G36" s="657"/>
      <c r="H36" s="657"/>
      <c r="I36" s="657"/>
      <c r="J36" s="657"/>
      <c r="K36" s="657"/>
      <c r="L36" s="657"/>
      <c r="M36" s="657"/>
      <c r="N36" s="657"/>
      <c r="O36" s="657"/>
      <c r="P36" s="657"/>
      <c r="Q36" s="658"/>
      <c r="R36" s="659">
        <v>1500838</v>
      </c>
      <c r="S36" s="660"/>
      <c r="T36" s="660"/>
      <c r="U36" s="660"/>
      <c r="V36" s="660"/>
      <c r="W36" s="660"/>
      <c r="X36" s="660"/>
      <c r="Y36" s="661"/>
      <c r="Z36" s="662">
        <v>7.4</v>
      </c>
      <c r="AA36" s="662"/>
      <c r="AB36" s="662"/>
      <c r="AC36" s="662"/>
      <c r="AD36" s="663" t="s">
        <v>122</v>
      </c>
      <c r="AE36" s="663"/>
      <c r="AF36" s="663"/>
      <c r="AG36" s="663"/>
      <c r="AH36" s="663"/>
      <c r="AI36" s="663"/>
      <c r="AJ36" s="663"/>
      <c r="AK36" s="663"/>
      <c r="AL36" s="664" t="s">
        <v>122</v>
      </c>
      <c r="AM36" s="665"/>
      <c r="AN36" s="665"/>
      <c r="AO36" s="666"/>
      <c r="AP36" s="222"/>
      <c r="AQ36" s="725" t="s">
        <v>314</v>
      </c>
      <c r="AR36" s="726"/>
      <c r="AS36" s="726"/>
      <c r="AT36" s="726"/>
      <c r="AU36" s="726"/>
      <c r="AV36" s="726"/>
      <c r="AW36" s="726"/>
      <c r="AX36" s="726"/>
      <c r="AY36" s="727"/>
      <c r="AZ36" s="648">
        <v>2394210</v>
      </c>
      <c r="BA36" s="649"/>
      <c r="BB36" s="649"/>
      <c r="BC36" s="649"/>
      <c r="BD36" s="649"/>
      <c r="BE36" s="649"/>
      <c r="BF36" s="721"/>
      <c r="BG36" s="645" t="s">
        <v>315</v>
      </c>
      <c r="BH36" s="646"/>
      <c r="BI36" s="646"/>
      <c r="BJ36" s="646"/>
      <c r="BK36" s="646"/>
      <c r="BL36" s="646"/>
      <c r="BM36" s="646"/>
      <c r="BN36" s="646"/>
      <c r="BO36" s="646"/>
      <c r="BP36" s="646"/>
      <c r="BQ36" s="646"/>
      <c r="BR36" s="646"/>
      <c r="BS36" s="646"/>
      <c r="BT36" s="646"/>
      <c r="BU36" s="647"/>
      <c r="BV36" s="648">
        <v>207503</v>
      </c>
      <c r="BW36" s="649"/>
      <c r="BX36" s="649"/>
      <c r="BY36" s="649"/>
      <c r="BZ36" s="649"/>
      <c r="CA36" s="649"/>
      <c r="CB36" s="721"/>
      <c r="CD36" s="656" t="s">
        <v>316</v>
      </c>
      <c r="CE36" s="657"/>
      <c r="CF36" s="657"/>
      <c r="CG36" s="657"/>
      <c r="CH36" s="657"/>
      <c r="CI36" s="657"/>
      <c r="CJ36" s="657"/>
      <c r="CK36" s="657"/>
      <c r="CL36" s="657"/>
      <c r="CM36" s="657"/>
      <c r="CN36" s="657"/>
      <c r="CO36" s="657"/>
      <c r="CP36" s="657"/>
      <c r="CQ36" s="658"/>
      <c r="CR36" s="659">
        <v>2420907</v>
      </c>
      <c r="CS36" s="660"/>
      <c r="CT36" s="660"/>
      <c r="CU36" s="660"/>
      <c r="CV36" s="660"/>
      <c r="CW36" s="660"/>
      <c r="CX36" s="660"/>
      <c r="CY36" s="661"/>
      <c r="CZ36" s="664">
        <v>12.9</v>
      </c>
      <c r="DA36" s="690"/>
      <c r="DB36" s="690"/>
      <c r="DC36" s="694"/>
      <c r="DD36" s="668">
        <v>2190918</v>
      </c>
      <c r="DE36" s="660"/>
      <c r="DF36" s="660"/>
      <c r="DG36" s="660"/>
      <c r="DH36" s="660"/>
      <c r="DI36" s="660"/>
      <c r="DJ36" s="660"/>
      <c r="DK36" s="661"/>
      <c r="DL36" s="668">
        <v>1496833</v>
      </c>
      <c r="DM36" s="660"/>
      <c r="DN36" s="660"/>
      <c r="DO36" s="660"/>
      <c r="DP36" s="660"/>
      <c r="DQ36" s="660"/>
      <c r="DR36" s="660"/>
      <c r="DS36" s="660"/>
      <c r="DT36" s="660"/>
      <c r="DU36" s="660"/>
      <c r="DV36" s="661"/>
      <c r="DW36" s="664">
        <v>13.8</v>
      </c>
      <c r="DX36" s="690"/>
      <c r="DY36" s="690"/>
      <c r="DZ36" s="690"/>
      <c r="EA36" s="690"/>
      <c r="EB36" s="690"/>
      <c r="EC36" s="691"/>
    </row>
    <row r="37" spans="2:133" ht="11.25" customHeight="1" x14ac:dyDescent="0.15">
      <c r="B37" s="656" t="s">
        <v>317</v>
      </c>
      <c r="C37" s="657"/>
      <c r="D37" s="657"/>
      <c r="E37" s="657"/>
      <c r="F37" s="657"/>
      <c r="G37" s="657"/>
      <c r="H37" s="657"/>
      <c r="I37" s="657"/>
      <c r="J37" s="657"/>
      <c r="K37" s="657"/>
      <c r="L37" s="657"/>
      <c r="M37" s="657"/>
      <c r="N37" s="657"/>
      <c r="O37" s="657"/>
      <c r="P37" s="657"/>
      <c r="Q37" s="658"/>
      <c r="R37" s="659">
        <v>97750</v>
      </c>
      <c r="S37" s="660"/>
      <c r="T37" s="660"/>
      <c r="U37" s="660"/>
      <c r="V37" s="660"/>
      <c r="W37" s="660"/>
      <c r="X37" s="660"/>
      <c r="Y37" s="661"/>
      <c r="Z37" s="662">
        <v>0.5</v>
      </c>
      <c r="AA37" s="662"/>
      <c r="AB37" s="662"/>
      <c r="AC37" s="662"/>
      <c r="AD37" s="663">
        <v>7554</v>
      </c>
      <c r="AE37" s="663"/>
      <c r="AF37" s="663"/>
      <c r="AG37" s="663"/>
      <c r="AH37" s="663"/>
      <c r="AI37" s="663"/>
      <c r="AJ37" s="663"/>
      <c r="AK37" s="663"/>
      <c r="AL37" s="664">
        <v>0.1</v>
      </c>
      <c r="AM37" s="665"/>
      <c r="AN37" s="665"/>
      <c r="AO37" s="666"/>
      <c r="AQ37" s="722" t="s">
        <v>318</v>
      </c>
      <c r="AR37" s="723"/>
      <c r="AS37" s="723"/>
      <c r="AT37" s="723"/>
      <c r="AU37" s="723"/>
      <c r="AV37" s="723"/>
      <c r="AW37" s="723"/>
      <c r="AX37" s="723"/>
      <c r="AY37" s="724"/>
      <c r="AZ37" s="659">
        <v>317026</v>
      </c>
      <c r="BA37" s="660"/>
      <c r="BB37" s="660"/>
      <c r="BC37" s="660"/>
      <c r="BD37" s="692"/>
      <c r="BE37" s="692"/>
      <c r="BF37" s="714"/>
      <c r="BG37" s="656" t="s">
        <v>319</v>
      </c>
      <c r="BH37" s="657"/>
      <c r="BI37" s="657"/>
      <c r="BJ37" s="657"/>
      <c r="BK37" s="657"/>
      <c r="BL37" s="657"/>
      <c r="BM37" s="657"/>
      <c r="BN37" s="657"/>
      <c r="BO37" s="657"/>
      <c r="BP37" s="657"/>
      <c r="BQ37" s="657"/>
      <c r="BR37" s="657"/>
      <c r="BS37" s="657"/>
      <c r="BT37" s="657"/>
      <c r="BU37" s="658"/>
      <c r="BV37" s="659">
        <v>207503</v>
      </c>
      <c r="BW37" s="660"/>
      <c r="BX37" s="660"/>
      <c r="BY37" s="660"/>
      <c r="BZ37" s="660"/>
      <c r="CA37" s="660"/>
      <c r="CB37" s="669"/>
      <c r="CD37" s="656" t="s">
        <v>320</v>
      </c>
      <c r="CE37" s="657"/>
      <c r="CF37" s="657"/>
      <c r="CG37" s="657"/>
      <c r="CH37" s="657"/>
      <c r="CI37" s="657"/>
      <c r="CJ37" s="657"/>
      <c r="CK37" s="657"/>
      <c r="CL37" s="657"/>
      <c r="CM37" s="657"/>
      <c r="CN37" s="657"/>
      <c r="CO37" s="657"/>
      <c r="CP37" s="657"/>
      <c r="CQ37" s="658"/>
      <c r="CR37" s="659">
        <v>964660</v>
      </c>
      <c r="CS37" s="692"/>
      <c r="CT37" s="692"/>
      <c r="CU37" s="692"/>
      <c r="CV37" s="692"/>
      <c r="CW37" s="692"/>
      <c r="CX37" s="692"/>
      <c r="CY37" s="693"/>
      <c r="CZ37" s="664">
        <v>5.2</v>
      </c>
      <c r="DA37" s="690"/>
      <c r="DB37" s="690"/>
      <c r="DC37" s="694"/>
      <c r="DD37" s="668">
        <v>897462</v>
      </c>
      <c r="DE37" s="692"/>
      <c r="DF37" s="692"/>
      <c r="DG37" s="692"/>
      <c r="DH37" s="692"/>
      <c r="DI37" s="692"/>
      <c r="DJ37" s="692"/>
      <c r="DK37" s="693"/>
      <c r="DL37" s="668">
        <v>894999</v>
      </c>
      <c r="DM37" s="692"/>
      <c r="DN37" s="692"/>
      <c r="DO37" s="692"/>
      <c r="DP37" s="692"/>
      <c r="DQ37" s="692"/>
      <c r="DR37" s="692"/>
      <c r="DS37" s="692"/>
      <c r="DT37" s="692"/>
      <c r="DU37" s="692"/>
      <c r="DV37" s="693"/>
      <c r="DW37" s="664">
        <v>8.1999999999999993</v>
      </c>
      <c r="DX37" s="690"/>
      <c r="DY37" s="690"/>
      <c r="DZ37" s="690"/>
      <c r="EA37" s="690"/>
      <c r="EB37" s="690"/>
      <c r="EC37" s="691"/>
    </row>
    <row r="38" spans="2:133" ht="11.25" customHeight="1" x14ac:dyDescent="0.15">
      <c r="B38" s="656" t="s">
        <v>321</v>
      </c>
      <c r="C38" s="657"/>
      <c r="D38" s="657"/>
      <c r="E38" s="657"/>
      <c r="F38" s="657"/>
      <c r="G38" s="657"/>
      <c r="H38" s="657"/>
      <c r="I38" s="657"/>
      <c r="J38" s="657"/>
      <c r="K38" s="657"/>
      <c r="L38" s="657"/>
      <c r="M38" s="657"/>
      <c r="N38" s="657"/>
      <c r="O38" s="657"/>
      <c r="P38" s="657"/>
      <c r="Q38" s="658"/>
      <c r="R38" s="659">
        <v>2100100</v>
      </c>
      <c r="S38" s="660"/>
      <c r="T38" s="660"/>
      <c r="U38" s="660"/>
      <c r="V38" s="660"/>
      <c r="W38" s="660"/>
      <c r="X38" s="660"/>
      <c r="Y38" s="661"/>
      <c r="Z38" s="662">
        <v>10.3</v>
      </c>
      <c r="AA38" s="662"/>
      <c r="AB38" s="662"/>
      <c r="AC38" s="662"/>
      <c r="AD38" s="663" t="s">
        <v>122</v>
      </c>
      <c r="AE38" s="663"/>
      <c r="AF38" s="663"/>
      <c r="AG38" s="663"/>
      <c r="AH38" s="663"/>
      <c r="AI38" s="663"/>
      <c r="AJ38" s="663"/>
      <c r="AK38" s="663"/>
      <c r="AL38" s="664" t="s">
        <v>122</v>
      </c>
      <c r="AM38" s="665"/>
      <c r="AN38" s="665"/>
      <c r="AO38" s="666"/>
      <c r="AQ38" s="722" t="s">
        <v>322</v>
      </c>
      <c r="AR38" s="723"/>
      <c r="AS38" s="723"/>
      <c r="AT38" s="723"/>
      <c r="AU38" s="723"/>
      <c r="AV38" s="723"/>
      <c r="AW38" s="723"/>
      <c r="AX38" s="723"/>
      <c r="AY38" s="724"/>
      <c r="AZ38" s="659">
        <v>274738</v>
      </c>
      <c r="BA38" s="660"/>
      <c r="BB38" s="660"/>
      <c r="BC38" s="660"/>
      <c r="BD38" s="692"/>
      <c r="BE38" s="692"/>
      <c r="BF38" s="714"/>
      <c r="BG38" s="656" t="s">
        <v>323</v>
      </c>
      <c r="BH38" s="657"/>
      <c r="BI38" s="657"/>
      <c r="BJ38" s="657"/>
      <c r="BK38" s="657"/>
      <c r="BL38" s="657"/>
      <c r="BM38" s="657"/>
      <c r="BN38" s="657"/>
      <c r="BO38" s="657"/>
      <c r="BP38" s="657"/>
      <c r="BQ38" s="657"/>
      <c r="BR38" s="657"/>
      <c r="BS38" s="657"/>
      <c r="BT38" s="657"/>
      <c r="BU38" s="658"/>
      <c r="BV38" s="659">
        <v>3917</v>
      </c>
      <c r="BW38" s="660"/>
      <c r="BX38" s="660"/>
      <c r="BY38" s="660"/>
      <c r="BZ38" s="660"/>
      <c r="CA38" s="660"/>
      <c r="CB38" s="669"/>
      <c r="CD38" s="656" t="s">
        <v>324</v>
      </c>
      <c r="CE38" s="657"/>
      <c r="CF38" s="657"/>
      <c r="CG38" s="657"/>
      <c r="CH38" s="657"/>
      <c r="CI38" s="657"/>
      <c r="CJ38" s="657"/>
      <c r="CK38" s="657"/>
      <c r="CL38" s="657"/>
      <c r="CM38" s="657"/>
      <c r="CN38" s="657"/>
      <c r="CO38" s="657"/>
      <c r="CP38" s="657"/>
      <c r="CQ38" s="658"/>
      <c r="CR38" s="659">
        <v>1802446</v>
      </c>
      <c r="CS38" s="660"/>
      <c r="CT38" s="660"/>
      <c r="CU38" s="660"/>
      <c r="CV38" s="660"/>
      <c r="CW38" s="660"/>
      <c r="CX38" s="660"/>
      <c r="CY38" s="661"/>
      <c r="CZ38" s="664">
        <v>9.6</v>
      </c>
      <c r="DA38" s="690"/>
      <c r="DB38" s="690"/>
      <c r="DC38" s="694"/>
      <c r="DD38" s="668">
        <v>1439237</v>
      </c>
      <c r="DE38" s="660"/>
      <c r="DF38" s="660"/>
      <c r="DG38" s="660"/>
      <c r="DH38" s="660"/>
      <c r="DI38" s="660"/>
      <c r="DJ38" s="660"/>
      <c r="DK38" s="661"/>
      <c r="DL38" s="668">
        <v>1439237</v>
      </c>
      <c r="DM38" s="660"/>
      <c r="DN38" s="660"/>
      <c r="DO38" s="660"/>
      <c r="DP38" s="660"/>
      <c r="DQ38" s="660"/>
      <c r="DR38" s="660"/>
      <c r="DS38" s="660"/>
      <c r="DT38" s="660"/>
      <c r="DU38" s="660"/>
      <c r="DV38" s="661"/>
      <c r="DW38" s="664">
        <v>13.2</v>
      </c>
      <c r="DX38" s="690"/>
      <c r="DY38" s="690"/>
      <c r="DZ38" s="690"/>
      <c r="EA38" s="690"/>
      <c r="EB38" s="690"/>
      <c r="EC38" s="691"/>
    </row>
    <row r="39" spans="2:133" ht="11.25" customHeight="1" x14ac:dyDescent="0.15">
      <c r="B39" s="656" t="s">
        <v>325</v>
      </c>
      <c r="C39" s="657"/>
      <c r="D39" s="657"/>
      <c r="E39" s="657"/>
      <c r="F39" s="657"/>
      <c r="G39" s="657"/>
      <c r="H39" s="657"/>
      <c r="I39" s="657"/>
      <c r="J39" s="657"/>
      <c r="K39" s="657"/>
      <c r="L39" s="657"/>
      <c r="M39" s="657"/>
      <c r="N39" s="657"/>
      <c r="O39" s="657"/>
      <c r="P39" s="657"/>
      <c r="Q39" s="658"/>
      <c r="R39" s="659" t="s">
        <v>122</v>
      </c>
      <c r="S39" s="660"/>
      <c r="T39" s="660"/>
      <c r="U39" s="660"/>
      <c r="V39" s="660"/>
      <c r="W39" s="660"/>
      <c r="X39" s="660"/>
      <c r="Y39" s="661"/>
      <c r="Z39" s="662" t="s">
        <v>122</v>
      </c>
      <c r="AA39" s="662"/>
      <c r="AB39" s="662"/>
      <c r="AC39" s="662"/>
      <c r="AD39" s="663" t="s">
        <v>122</v>
      </c>
      <c r="AE39" s="663"/>
      <c r="AF39" s="663"/>
      <c r="AG39" s="663"/>
      <c r="AH39" s="663"/>
      <c r="AI39" s="663"/>
      <c r="AJ39" s="663"/>
      <c r="AK39" s="663"/>
      <c r="AL39" s="664" t="s">
        <v>122</v>
      </c>
      <c r="AM39" s="665"/>
      <c r="AN39" s="665"/>
      <c r="AO39" s="666"/>
      <c r="AQ39" s="722" t="s">
        <v>326</v>
      </c>
      <c r="AR39" s="723"/>
      <c r="AS39" s="723"/>
      <c r="AT39" s="723"/>
      <c r="AU39" s="723"/>
      <c r="AV39" s="723"/>
      <c r="AW39" s="723"/>
      <c r="AX39" s="723"/>
      <c r="AY39" s="724"/>
      <c r="AZ39" s="659" t="s">
        <v>122</v>
      </c>
      <c r="BA39" s="660"/>
      <c r="BB39" s="660"/>
      <c r="BC39" s="660"/>
      <c r="BD39" s="692"/>
      <c r="BE39" s="692"/>
      <c r="BF39" s="714"/>
      <c r="BG39" s="656" t="s">
        <v>327</v>
      </c>
      <c r="BH39" s="657"/>
      <c r="BI39" s="657"/>
      <c r="BJ39" s="657"/>
      <c r="BK39" s="657"/>
      <c r="BL39" s="657"/>
      <c r="BM39" s="657"/>
      <c r="BN39" s="657"/>
      <c r="BO39" s="657"/>
      <c r="BP39" s="657"/>
      <c r="BQ39" s="657"/>
      <c r="BR39" s="657"/>
      <c r="BS39" s="657"/>
      <c r="BT39" s="657"/>
      <c r="BU39" s="658"/>
      <c r="BV39" s="659">
        <v>5746</v>
      </c>
      <c r="BW39" s="660"/>
      <c r="BX39" s="660"/>
      <c r="BY39" s="660"/>
      <c r="BZ39" s="660"/>
      <c r="CA39" s="660"/>
      <c r="CB39" s="669"/>
      <c r="CD39" s="656" t="s">
        <v>328</v>
      </c>
      <c r="CE39" s="657"/>
      <c r="CF39" s="657"/>
      <c r="CG39" s="657"/>
      <c r="CH39" s="657"/>
      <c r="CI39" s="657"/>
      <c r="CJ39" s="657"/>
      <c r="CK39" s="657"/>
      <c r="CL39" s="657"/>
      <c r="CM39" s="657"/>
      <c r="CN39" s="657"/>
      <c r="CO39" s="657"/>
      <c r="CP39" s="657"/>
      <c r="CQ39" s="658"/>
      <c r="CR39" s="659">
        <v>699851</v>
      </c>
      <c r="CS39" s="692"/>
      <c r="CT39" s="692"/>
      <c r="CU39" s="692"/>
      <c r="CV39" s="692"/>
      <c r="CW39" s="692"/>
      <c r="CX39" s="692"/>
      <c r="CY39" s="693"/>
      <c r="CZ39" s="664">
        <v>3.7</v>
      </c>
      <c r="DA39" s="690"/>
      <c r="DB39" s="690"/>
      <c r="DC39" s="694"/>
      <c r="DD39" s="668">
        <v>675913</v>
      </c>
      <c r="DE39" s="692"/>
      <c r="DF39" s="692"/>
      <c r="DG39" s="692"/>
      <c r="DH39" s="692"/>
      <c r="DI39" s="692"/>
      <c r="DJ39" s="692"/>
      <c r="DK39" s="693"/>
      <c r="DL39" s="668" t="s">
        <v>122</v>
      </c>
      <c r="DM39" s="692"/>
      <c r="DN39" s="692"/>
      <c r="DO39" s="692"/>
      <c r="DP39" s="692"/>
      <c r="DQ39" s="692"/>
      <c r="DR39" s="692"/>
      <c r="DS39" s="692"/>
      <c r="DT39" s="692"/>
      <c r="DU39" s="692"/>
      <c r="DV39" s="693"/>
      <c r="DW39" s="664" t="s">
        <v>122</v>
      </c>
      <c r="DX39" s="690"/>
      <c r="DY39" s="690"/>
      <c r="DZ39" s="690"/>
      <c r="EA39" s="690"/>
      <c r="EB39" s="690"/>
      <c r="EC39" s="691"/>
    </row>
    <row r="40" spans="2:133" ht="11.25" customHeight="1" x14ac:dyDescent="0.15">
      <c r="B40" s="656" t="s">
        <v>329</v>
      </c>
      <c r="C40" s="657"/>
      <c r="D40" s="657"/>
      <c r="E40" s="657"/>
      <c r="F40" s="657"/>
      <c r="G40" s="657"/>
      <c r="H40" s="657"/>
      <c r="I40" s="657"/>
      <c r="J40" s="657"/>
      <c r="K40" s="657"/>
      <c r="L40" s="657"/>
      <c r="M40" s="657"/>
      <c r="N40" s="657"/>
      <c r="O40" s="657"/>
      <c r="P40" s="657"/>
      <c r="Q40" s="658"/>
      <c r="R40" s="659" t="s">
        <v>122</v>
      </c>
      <c r="S40" s="660"/>
      <c r="T40" s="660"/>
      <c r="U40" s="660"/>
      <c r="V40" s="660"/>
      <c r="W40" s="660"/>
      <c r="X40" s="660"/>
      <c r="Y40" s="661"/>
      <c r="Z40" s="662" t="s">
        <v>122</v>
      </c>
      <c r="AA40" s="662"/>
      <c r="AB40" s="662"/>
      <c r="AC40" s="662"/>
      <c r="AD40" s="663" t="s">
        <v>122</v>
      </c>
      <c r="AE40" s="663"/>
      <c r="AF40" s="663"/>
      <c r="AG40" s="663"/>
      <c r="AH40" s="663"/>
      <c r="AI40" s="663"/>
      <c r="AJ40" s="663"/>
      <c r="AK40" s="663"/>
      <c r="AL40" s="664" t="s">
        <v>122</v>
      </c>
      <c r="AM40" s="665"/>
      <c r="AN40" s="665"/>
      <c r="AO40" s="666"/>
      <c r="AQ40" s="722" t="s">
        <v>330</v>
      </c>
      <c r="AR40" s="723"/>
      <c r="AS40" s="723"/>
      <c r="AT40" s="723"/>
      <c r="AU40" s="723"/>
      <c r="AV40" s="723"/>
      <c r="AW40" s="723"/>
      <c r="AX40" s="723"/>
      <c r="AY40" s="724"/>
      <c r="AZ40" s="659" t="s">
        <v>122</v>
      </c>
      <c r="BA40" s="660"/>
      <c r="BB40" s="660"/>
      <c r="BC40" s="660"/>
      <c r="BD40" s="692"/>
      <c r="BE40" s="692"/>
      <c r="BF40" s="714"/>
      <c r="BG40" s="707" t="s">
        <v>331</v>
      </c>
      <c r="BH40" s="708"/>
      <c r="BI40" s="708"/>
      <c r="BJ40" s="708"/>
      <c r="BK40" s="708"/>
      <c r="BL40" s="223"/>
      <c r="BM40" s="657" t="s">
        <v>332</v>
      </c>
      <c r="BN40" s="657"/>
      <c r="BO40" s="657"/>
      <c r="BP40" s="657"/>
      <c r="BQ40" s="657"/>
      <c r="BR40" s="657"/>
      <c r="BS40" s="657"/>
      <c r="BT40" s="657"/>
      <c r="BU40" s="658"/>
      <c r="BV40" s="659">
        <v>94</v>
      </c>
      <c r="BW40" s="660"/>
      <c r="BX40" s="660"/>
      <c r="BY40" s="660"/>
      <c r="BZ40" s="660"/>
      <c r="CA40" s="660"/>
      <c r="CB40" s="669"/>
      <c r="CD40" s="656" t="s">
        <v>333</v>
      </c>
      <c r="CE40" s="657"/>
      <c r="CF40" s="657"/>
      <c r="CG40" s="657"/>
      <c r="CH40" s="657"/>
      <c r="CI40" s="657"/>
      <c r="CJ40" s="657"/>
      <c r="CK40" s="657"/>
      <c r="CL40" s="657"/>
      <c r="CM40" s="657"/>
      <c r="CN40" s="657"/>
      <c r="CO40" s="657"/>
      <c r="CP40" s="657"/>
      <c r="CQ40" s="658"/>
      <c r="CR40" s="659">
        <v>289464</v>
      </c>
      <c r="CS40" s="660"/>
      <c r="CT40" s="660"/>
      <c r="CU40" s="660"/>
      <c r="CV40" s="660"/>
      <c r="CW40" s="660"/>
      <c r="CX40" s="660"/>
      <c r="CY40" s="661"/>
      <c r="CZ40" s="664">
        <v>1.5</v>
      </c>
      <c r="DA40" s="690"/>
      <c r="DB40" s="690"/>
      <c r="DC40" s="694"/>
      <c r="DD40" s="668">
        <v>265098</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90"/>
      <c r="DY40" s="690"/>
      <c r="DZ40" s="690"/>
      <c r="EA40" s="690"/>
      <c r="EB40" s="690"/>
      <c r="EC40" s="691"/>
    </row>
    <row r="41" spans="2:133" ht="11.25" customHeight="1" x14ac:dyDescent="0.15">
      <c r="B41" s="680" t="s">
        <v>334</v>
      </c>
      <c r="C41" s="681"/>
      <c r="D41" s="681"/>
      <c r="E41" s="681"/>
      <c r="F41" s="681"/>
      <c r="G41" s="681"/>
      <c r="H41" s="681"/>
      <c r="I41" s="681"/>
      <c r="J41" s="681"/>
      <c r="K41" s="681"/>
      <c r="L41" s="681"/>
      <c r="M41" s="681"/>
      <c r="N41" s="681"/>
      <c r="O41" s="681"/>
      <c r="P41" s="681"/>
      <c r="Q41" s="682"/>
      <c r="R41" s="731">
        <v>20298349</v>
      </c>
      <c r="S41" s="732"/>
      <c r="T41" s="732"/>
      <c r="U41" s="732"/>
      <c r="V41" s="732"/>
      <c r="W41" s="732"/>
      <c r="X41" s="732"/>
      <c r="Y41" s="736"/>
      <c r="Z41" s="737">
        <v>100</v>
      </c>
      <c r="AA41" s="737"/>
      <c r="AB41" s="737"/>
      <c r="AC41" s="737"/>
      <c r="AD41" s="738">
        <v>10885403</v>
      </c>
      <c r="AE41" s="738"/>
      <c r="AF41" s="738"/>
      <c r="AG41" s="738"/>
      <c r="AH41" s="738"/>
      <c r="AI41" s="738"/>
      <c r="AJ41" s="738"/>
      <c r="AK41" s="738"/>
      <c r="AL41" s="739">
        <v>100</v>
      </c>
      <c r="AM41" s="719"/>
      <c r="AN41" s="719"/>
      <c r="AO41" s="740"/>
      <c r="AQ41" s="722" t="s">
        <v>335</v>
      </c>
      <c r="AR41" s="723"/>
      <c r="AS41" s="723"/>
      <c r="AT41" s="723"/>
      <c r="AU41" s="723"/>
      <c r="AV41" s="723"/>
      <c r="AW41" s="723"/>
      <c r="AX41" s="723"/>
      <c r="AY41" s="724"/>
      <c r="AZ41" s="659">
        <v>301025</v>
      </c>
      <c r="BA41" s="660"/>
      <c r="BB41" s="660"/>
      <c r="BC41" s="660"/>
      <c r="BD41" s="692"/>
      <c r="BE41" s="692"/>
      <c r="BF41" s="714"/>
      <c r="BG41" s="707"/>
      <c r="BH41" s="708"/>
      <c r="BI41" s="708"/>
      <c r="BJ41" s="708"/>
      <c r="BK41" s="708"/>
      <c r="BL41" s="223"/>
      <c r="BM41" s="657" t="s">
        <v>336</v>
      </c>
      <c r="BN41" s="657"/>
      <c r="BO41" s="657"/>
      <c r="BP41" s="657"/>
      <c r="BQ41" s="657"/>
      <c r="BR41" s="657"/>
      <c r="BS41" s="657"/>
      <c r="BT41" s="657"/>
      <c r="BU41" s="658"/>
      <c r="BV41" s="659" t="s">
        <v>122</v>
      </c>
      <c r="BW41" s="660"/>
      <c r="BX41" s="660"/>
      <c r="BY41" s="660"/>
      <c r="BZ41" s="660"/>
      <c r="CA41" s="660"/>
      <c r="CB41" s="669"/>
      <c r="CD41" s="656" t="s">
        <v>337</v>
      </c>
      <c r="CE41" s="657"/>
      <c r="CF41" s="657"/>
      <c r="CG41" s="657"/>
      <c r="CH41" s="657"/>
      <c r="CI41" s="657"/>
      <c r="CJ41" s="657"/>
      <c r="CK41" s="657"/>
      <c r="CL41" s="657"/>
      <c r="CM41" s="657"/>
      <c r="CN41" s="657"/>
      <c r="CO41" s="657"/>
      <c r="CP41" s="657"/>
      <c r="CQ41" s="658"/>
      <c r="CR41" s="659" t="s">
        <v>122</v>
      </c>
      <c r="CS41" s="692"/>
      <c r="CT41" s="692"/>
      <c r="CU41" s="692"/>
      <c r="CV41" s="692"/>
      <c r="CW41" s="692"/>
      <c r="CX41" s="692"/>
      <c r="CY41" s="693"/>
      <c r="CZ41" s="664" t="s">
        <v>122</v>
      </c>
      <c r="DA41" s="690"/>
      <c r="DB41" s="690"/>
      <c r="DC41" s="694"/>
      <c r="DD41" s="668" t="s">
        <v>122</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338</v>
      </c>
      <c r="AR42" s="729"/>
      <c r="AS42" s="729"/>
      <c r="AT42" s="729"/>
      <c r="AU42" s="729"/>
      <c r="AV42" s="729"/>
      <c r="AW42" s="729"/>
      <c r="AX42" s="729"/>
      <c r="AY42" s="730"/>
      <c r="AZ42" s="731">
        <v>1501421</v>
      </c>
      <c r="BA42" s="732"/>
      <c r="BB42" s="732"/>
      <c r="BC42" s="732"/>
      <c r="BD42" s="718"/>
      <c r="BE42" s="718"/>
      <c r="BF42" s="720"/>
      <c r="BG42" s="709"/>
      <c r="BH42" s="710"/>
      <c r="BI42" s="710"/>
      <c r="BJ42" s="710"/>
      <c r="BK42" s="710"/>
      <c r="BL42" s="224"/>
      <c r="BM42" s="681" t="s">
        <v>339</v>
      </c>
      <c r="BN42" s="681"/>
      <c r="BO42" s="681"/>
      <c r="BP42" s="681"/>
      <c r="BQ42" s="681"/>
      <c r="BR42" s="681"/>
      <c r="BS42" s="681"/>
      <c r="BT42" s="681"/>
      <c r="BU42" s="682"/>
      <c r="BV42" s="731">
        <v>468</v>
      </c>
      <c r="BW42" s="732"/>
      <c r="BX42" s="732"/>
      <c r="BY42" s="732"/>
      <c r="BZ42" s="732"/>
      <c r="CA42" s="732"/>
      <c r="CB42" s="741"/>
      <c r="CD42" s="656" t="s">
        <v>340</v>
      </c>
      <c r="CE42" s="657"/>
      <c r="CF42" s="657"/>
      <c r="CG42" s="657"/>
      <c r="CH42" s="657"/>
      <c r="CI42" s="657"/>
      <c r="CJ42" s="657"/>
      <c r="CK42" s="657"/>
      <c r="CL42" s="657"/>
      <c r="CM42" s="657"/>
      <c r="CN42" s="657"/>
      <c r="CO42" s="657"/>
      <c r="CP42" s="657"/>
      <c r="CQ42" s="658"/>
      <c r="CR42" s="659">
        <v>3062946</v>
      </c>
      <c r="CS42" s="692"/>
      <c r="CT42" s="692"/>
      <c r="CU42" s="692"/>
      <c r="CV42" s="692"/>
      <c r="CW42" s="692"/>
      <c r="CX42" s="692"/>
      <c r="CY42" s="693"/>
      <c r="CZ42" s="664">
        <v>16.399999999999999</v>
      </c>
      <c r="DA42" s="690"/>
      <c r="DB42" s="690"/>
      <c r="DC42" s="694"/>
      <c r="DD42" s="668">
        <v>507401</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341</v>
      </c>
      <c r="CD43" s="656" t="s">
        <v>342</v>
      </c>
      <c r="CE43" s="657"/>
      <c r="CF43" s="657"/>
      <c r="CG43" s="657"/>
      <c r="CH43" s="657"/>
      <c r="CI43" s="657"/>
      <c r="CJ43" s="657"/>
      <c r="CK43" s="657"/>
      <c r="CL43" s="657"/>
      <c r="CM43" s="657"/>
      <c r="CN43" s="657"/>
      <c r="CO43" s="657"/>
      <c r="CP43" s="657"/>
      <c r="CQ43" s="658"/>
      <c r="CR43" s="659">
        <v>78551</v>
      </c>
      <c r="CS43" s="692"/>
      <c r="CT43" s="692"/>
      <c r="CU43" s="692"/>
      <c r="CV43" s="692"/>
      <c r="CW43" s="692"/>
      <c r="CX43" s="692"/>
      <c r="CY43" s="693"/>
      <c r="CZ43" s="664">
        <v>0.4</v>
      </c>
      <c r="DA43" s="690"/>
      <c r="DB43" s="690"/>
      <c r="DC43" s="694"/>
      <c r="DD43" s="668">
        <v>78551</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343</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291</v>
      </c>
      <c r="CE44" s="696"/>
      <c r="CF44" s="656" t="s">
        <v>344</v>
      </c>
      <c r="CG44" s="657"/>
      <c r="CH44" s="657"/>
      <c r="CI44" s="657"/>
      <c r="CJ44" s="657"/>
      <c r="CK44" s="657"/>
      <c r="CL44" s="657"/>
      <c r="CM44" s="657"/>
      <c r="CN44" s="657"/>
      <c r="CO44" s="657"/>
      <c r="CP44" s="657"/>
      <c r="CQ44" s="658"/>
      <c r="CR44" s="659">
        <v>3060189</v>
      </c>
      <c r="CS44" s="660"/>
      <c r="CT44" s="660"/>
      <c r="CU44" s="660"/>
      <c r="CV44" s="660"/>
      <c r="CW44" s="660"/>
      <c r="CX44" s="660"/>
      <c r="CY44" s="661"/>
      <c r="CZ44" s="664">
        <v>16.3</v>
      </c>
      <c r="DA44" s="665"/>
      <c r="DB44" s="665"/>
      <c r="DC44" s="671"/>
      <c r="DD44" s="668">
        <v>506767</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345</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346</v>
      </c>
      <c r="CG45" s="657"/>
      <c r="CH45" s="657"/>
      <c r="CI45" s="657"/>
      <c r="CJ45" s="657"/>
      <c r="CK45" s="657"/>
      <c r="CL45" s="657"/>
      <c r="CM45" s="657"/>
      <c r="CN45" s="657"/>
      <c r="CO45" s="657"/>
      <c r="CP45" s="657"/>
      <c r="CQ45" s="658"/>
      <c r="CR45" s="659">
        <v>414702</v>
      </c>
      <c r="CS45" s="692"/>
      <c r="CT45" s="692"/>
      <c r="CU45" s="692"/>
      <c r="CV45" s="692"/>
      <c r="CW45" s="692"/>
      <c r="CX45" s="692"/>
      <c r="CY45" s="693"/>
      <c r="CZ45" s="664">
        <v>2.2000000000000002</v>
      </c>
      <c r="DA45" s="690"/>
      <c r="DB45" s="690"/>
      <c r="DC45" s="694"/>
      <c r="DD45" s="668">
        <v>4064</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347</v>
      </c>
      <c r="CG46" s="657"/>
      <c r="CH46" s="657"/>
      <c r="CI46" s="657"/>
      <c r="CJ46" s="657"/>
      <c r="CK46" s="657"/>
      <c r="CL46" s="657"/>
      <c r="CM46" s="657"/>
      <c r="CN46" s="657"/>
      <c r="CO46" s="657"/>
      <c r="CP46" s="657"/>
      <c r="CQ46" s="658"/>
      <c r="CR46" s="659">
        <v>2571238</v>
      </c>
      <c r="CS46" s="660"/>
      <c r="CT46" s="660"/>
      <c r="CU46" s="660"/>
      <c r="CV46" s="660"/>
      <c r="CW46" s="660"/>
      <c r="CX46" s="660"/>
      <c r="CY46" s="661"/>
      <c r="CZ46" s="664">
        <v>13.7</v>
      </c>
      <c r="DA46" s="665"/>
      <c r="DB46" s="665"/>
      <c r="DC46" s="671"/>
      <c r="DD46" s="668">
        <v>500556</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348</v>
      </c>
      <c r="CG47" s="657"/>
      <c r="CH47" s="657"/>
      <c r="CI47" s="657"/>
      <c r="CJ47" s="657"/>
      <c r="CK47" s="657"/>
      <c r="CL47" s="657"/>
      <c r="CM47" s="657"/>
      <c r="CN47" s="657"/>
      <c r="CO47" s="657"/>
      <c r="CP47" s="657"/>
      <c r="CQ47" s="658"/>
      <c r="CR47" s="659">
        <v>2757</v>
      </c>
      <c r="CS47" s="692"/>
      <c r="CT47" s="692"/>
      <c r="CU47" s="692"/>
      <c r="CV47" s="692"/>
      <c r="CW47" s="692"/>
      <c r="CX47" s="692"/>
      <c r="CY47" s="693"/>
      <c r="CZ47" s="664">
        <v>0</v>
      </c>
      <c r="DA47" s="690"/>
      <c r="DB47" s="690"/>
      <c r="DC47" s="694"/>
      <c r="DD47" s="668">
        <v>634</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349</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671"/>
      <c r="DD48" s="668" t="s">
        <v>122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350</v>
      </c>
      <c r="CE49" s="681"/>
      <c r="CF49" s="681"/>
      <c r="CG49" s="681"/>
      <c r="CH49" s="681"/>
      <c r="CI49" s="681"/>
      <c r="CJ49" s="681"/>
      <c r="CK49" s="681"/>
      <c r="CL49" s="681"/>
      <c r="CM49" s="681"/>
      <c r="CN49" s="681"/>
      <c r="CO49" s="681"/>
      <c r="CP49" s="681"/>
      <c r="CQ49" s="682"/>
      <c r="CR49" s="731">
        <v>18717339</v>
      </c>
      <c r="CS49" s="718"/>
      <c r="CT49" s="718"/>
      <c r="CU49" s="718"/>
      <c r="CV49" s="718"/>
      <c r="CW49" s="718"/>
      <c r="CX49" s="718"/>
      <c r="CY49" s="747"/>
      <c r="CZ49" s="739">
        <v>100</v>
      </c>
      <c r="DA49" s="748"/>
      <c r="DB49" s="748"/>
      <c r="DC49" s="749"/>
      <c r="DD49" s="750">
        <v>13407754</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MTA9PmimJqvQVc9R0bZmrczp0Er2rDrrmVVLTFhsWGWa22+WvPwkY/qYCmAEpzlk7jU66++bUmfDhVR4O1p5Kg==" saltValue="PlkO5aNalcG+uJlmfLgTk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351</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352</v>
      </c>
      <c r="DK2" s="759"/>
      <c r="DL2" s="759"/>
      <c r="DM2" s="759"/>
      <c r="DN2" s="759"/>
      <c r="DO2" s="760"/>
      <c r="DP2" s="228"/>
      <c r="DQ2" s="758" t="s">
        <v>353</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354</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355</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356</v>
      </c>
      <c r="B5" s="764"/>
      <c r="C5" s="764"/>
      <c r="D5" s="764"/>
      <c r="E5" s="764"/>
      <c r="F5" s="764"/>
      <c r="G5" s="764"/>
      <c r="H5" s="764"/>
      <c r="I5" s="764"/>
      <c r="J5" s="764"/>
      <c r="K5" s="764"/>
      <c r="L5" s="764"/>
      <c r="M5" s="764"/>
      <c r="N5" s="764"/>
      <c r="O5" s="764"/>
      <c r="P5" s="765"/>
      <c r="Q5" s="769" t="s">
        <v>357</v>
      </c>
      <c r="R5" s="770"/>
      <c r="S5" s="770"/>
      <c r="T5" s="770"/>
      <c r="U5" s="771"/>
      <c r="V5" s="769" t="s">
        <v>358</v>
      </c>
      <c r="W5" s="770"/>
      <c r="X5" s="770"/>
      <c r="Y5" s="770"/>
      <c r="Z5" s="771"/>
      <c r="AA5" s="769" t="s">
        <v>359</v>
      </c>
      <c r="AB5" s="770"/>
      <c r="AC5" s="770"/>
      <c r="AD5" s="770"/>
      <c r="AE5" s="770"/>
      <c r="AF5" s="775" t="s">
        <v>360</v>
      </c>
      <c r="AG5" s="770"/>
      <c r="AH5" s="770"/>
      <c r="AI5" s="770"/>
      <c r="AJ5" s="776"/>
      <c r="AK5" s="770" t="s">
        <v>361</v>
      </c>
      <c r="AL5" s="770"/>
      <c r="AM5" s="770"/>
      <c r="AN5" s="770"/>
      <c r="AO5" s="771"/>
      <c r="AP5" s="769" t="s">
        <v>362</v>
      </c>
      <c r="AQ5" s="770"/>
      <c r="AR5" s="770"/>
      <c r="AS5" s="770"/>
      <c r="AT5" s="771"/>
      <c r="AU5" s="769" t="s">
        <v>363</v>
      </c>
      <c r="AV5" s="770"/>
      <c r="AW5" s="770"/>
      <c r="AX5" s="770"/>
      <c r="AY5" s="776"/>
      <c r="AZ5" s="232"/>
      <c r="BA5" s="232"/>
      <c r="BB5" s="232"/>
      <c r="BC5" s="232"/>
      <c r="BD5" s="232"/>
      <c r="BE5" s="233"/>
      <c r="BF5" s="233"/>
      <c r="BG5" s="233"/>
      <c r="BH5" s="233"/>
      <c r="BI5" s="233"/>
      <c r="BJ5" s="233"/>
      <c r="BK5" s="233"/>
      <c r="BL5" s="233"/>
      <c r="BM5" s="233"/>
      <c r="BN5" s="233"/>
      <c r="BO5" s="233"/>
      <c r="BP5" s="233"/>
      <c r="BQ5" s="763" t="s">
        <v>364</v>
      </c>
      <c r="BR5" s="764"/>
      <c r="BS5" s="764"/>
      <c r="BT5" s="764"/>
      <c r="BU5" s="764"/>
      <c r="BV5" s="764"/>
      <c r="BW5" s="764"/>
      <c r="BX5" s="764"/>
      <c r="BY5" s="764"/>
      <c r="BZ5" s="764"/>
      <c r="CA5" s="764"/>
      <c r="CB5" s="764"/>
      <c r="CC5" s="764"/>
      <c r="CD5" s="764"/>
      <c r="CE5" s="764"/>
      <c r="CF5" s="764"/>
      <c r="CG5" s="765"/>
      <c r="CH5" s="769" t="s">
        <v>365</v>
      </c>
      <c r="CI5" s="770"/>
      <c r="CJ5" s="770"/>
      <c r="CK5" s="770"/>
      <c r="CL5" s="771"/>
      <c r="CM5" s="769" t="s">
        <v>366</v>
      </c>
      <c r="CN5" s="770"/>
      <c r="CO5" s="770"/>
      <c r="CP5" s="770"/>
      <c r="CQ5" s="771"/>
      <c r="CR5" s="769" t="s">
        <v>367</v>
      </c>
      <c r="CS5" s="770"/>
      <c r="CT5" s="770"/>
      <c r="CU5" s="770"/>
      <c r="CV5" s="771"/>
      <c r="CW5" s="769" t="s">
        <v>368</v>
      </c>
      <c r="CX5" s="770"/>
      <c r="CY5" s="770"/>
      <c r="CZ5" s="770"/>
      <c r="DA5" s="771"/>
      <c r="DB5" s="769" t="s">
        <v>369</v>
      </c>
      <c r="DC5" s="770"/>
      <c r="DD5" s="770"/>
      <c r="DE5" s="770"/>
      <c r="DF5" s="771"/>
      <c r="DG5" s="799" t="s">
        <v>370</v>
      </c>
      <c r="DH5" s="800"/>
      <c r="DI5" s="800"/>
      <c r="DJ5" s="800"/>
      <c r="DK5" s="801"/>
      <c r="DL5" s="799" t="s">
        <v>371</v>
      </c>
      <c r="DM5" s="800"/>
      <c r="DN5" s="800"/>
      <c r="DO5" s="800"/>
      <c r="DP5" s="801"/>
      <c r="DQ5" s="769" t="s">
        <v>372</v>
      </c>
      <c r="DR5" s="770"/>
      <c r="DS5" s="770"/>
      <c r="DT5" s="770"/>
      <c r="DU5" s="771"/>
      <c r="DV5" s="769" t="s">
        <v>363</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373</v>
      </c>
      <c r="C7" s="786"/>
      <c r="D7" s="786"/>
      <c r="E7" s="786"/>
      <c r="F7" s="786"/>
      <c r="G7" s="786"/>
      <c r="H7" s="786"/>
      <c r="I7" s="786"/>
      <c r="J7" s="786"/>
      <c r="K7" s="786"/>
      <c r="L7" s="786"/>
      <c r="M7" s="786"/>
      <c r="N7" s="786"/>
      <c r="O7" s="786"/>
      <c r="P7" s="787"/>
      <c r="Q7" s="788">
        <v>20305</v>
      </c>
      <c r="R7" s="789"/>
      <c r="S7" s="789"/>
      <c r="T7" s="789"/>
      <c r="U7" s="789"/>
      <c r="V7" s="789">
        <v>18724</v>
      </c>
      <c r="W7" s="789"/>
      <c r="X7" s="789"/>
      <c r="Y7" s="789"/>
      <c r="Z7" s="789"/>
      <c r="AA7" s="789">
        <v>1581</v>
      </c>
      <c r="AB7" s="789"/>
      <c r="AC7" s="789"/>
      <c r="AD7" s="789"/>
      <c r="AE7" s="790"/>
      <c r="AF7" s="791">
        <v>1359</v>
      </c>
      <c r="AG7" s="792"/>
      <c r="AH7" s="792"/>
      <c r="AI7" s="792"/>
      <c r="AJ7" s="793"/>
      <c r="AK7" s="794">
        <v>238</v>
      </c>
      <c r="AL7" s="795"/>
      <c r="AM7" s="795"/>
      <c r="AN7" s="795"/>
      <c r="AO7" s="795"/>
      <c r="AP7" s="795">
        <v>18436</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t="s">
        <v>542</v>
      </c>
      <c r="BS7" s="782" t="s">
        <v>539</v>
      </c>
      <c r="BT7" s="783"/>
      <c r="BU7" s="783"/>
      <c r="BV7" s="783"/>
      <c r="BW7" s="783"/>
      <c r="BX7" s="783"/>
      <c r="BY7" s="783"/>
      <c r="BZ7" s="783"/>
      <c r="CA7" s="783"/>
      <c r="CB7" s="783"/>
      <c r="CC7" s="783"/>
      <c r="CD7" s="783"/>
      <c r="CE7" s="783"/>
      <c r="CF7" s="783"/>
      <c r="CG7" s="798"/>
      <c r="CH7" s="779">
        <v>0</v>
      </c>
      <c r="CI7" s="780"/>
      <c r="CJ7" s="780"/>
      <c r="CK7" s="780"/>
      <c r="CL7" s="781"/>
      <c r="CM7" s="779">
        <v>149</v>
      </c>
      <c r="CN7" s="780"/>
      <c r="CO7" s="780"/>
      <c r="CP7" s="780"/>
      <c r="CQ7" s="781"/>
      <c r="CR7" s="779">
        <v>5</v>
      </c>
      <c r="CS7" s="780"/>
      <c r="CT7" s="780"/>
      <c r="CU7" s="780"/>
      <c r="CV7" s="781"/>
      <c r="CW7" s="779" t="s">
        <v>556</v>
      </c>
      <c r="CX7" s="780"/>
      <c r="CY7" s="780"/>
      <c r="CZ7" s="780"/>
      <c r="DA7" s="781"/>
      <c r="DB7" s="779" t="s">
        <v>557</v>
      </c>
      <c r="DC7" s="780"/>
      <c r="DD7" s="780"/>
      <c r="DE7" s="780"/>
      <c r="DF7" s="781"/>
      <c r="DG7" s="779">
        <v>16</v>
      </c>
      <c r="DH7" s="780"/>
      <c r="DI7" s="780"/>
      <c r="DJ7" s="780"/>
      <c r="DK7" s="781"/>
      <c r="DL7" s="779" t="s">
        <v>564</v>
      </c>
      <c r="DM7" s="780"/>
      <c r="DN7" s="780"/>
      <c r="DO7" s="780"/>
      <c r="DP7" s="781"/>
      <c r="DQ7" s="779" t="s">
        <v>556</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540</v>
      </c>
      <c r="BT8" s="810"/>
      <c r="BU8" s="810"/>
      <c r="BV8" s="810"/>
      <c r="BW8" s="810"/>
      <c r="BX8" s="810"/>
      <c r="BY8" s="810"/>
      <c r="BZ8" s="810"/>
      <c r="CA8" s="810"/>
      <c r="CB8" s="810"/>
      <c r="CC8" s="810"/>
      <c r="CD8" s="810"/>
      <c r="CE8" s="810"/>
      <c r="CF8" s="810"/>
      <c r="CG8" s="811"/>
      <c r="CH8" s="812">
        <v>-7</v>
      </c>
      <c r="CI8" s="813"/>
      <c r="CJ8" s="813"/>
      <c r="CK8" s="813"/>
      <c r="CL8" s="814"/>
      <c r="CM8" s="812">
        <v>27</v>
      </c>
      <c r="CN8" s="813"/>
      <c r="CO8" s="813"/>
      <c r="CP8" s="813"/>
      <c r="CQ8" s="814"/>
      <c r="CR8" s="812">
        <v>20</v>
      </c>
      <c r="CS8" s="813"/>
      <c r="CT8" s="813"/>
      <c r="CU8" s="813"/>
      <c r="CV8" s="814"/>
      <c r="CW8" s="812" t="s">
        <v>556</v>
      </c>
      <c r="CX8" s="813"/>
      <c r="CY8" s="813"/>
      <c r="CZ8" s="813"/>
      <c r="DA8" s="814"/>
      <c r="DB8" s="812" t="s">
        <v>556</v>
      </c>
      <c r="DC8" s="813"/>
      <c r="DD8" s="813"/>
      <c r="DE8" s="813"/>
      <c r="DF8" s="814"/>
      <c r="DG8" s="812" t="s">
        <v>556</v>
      </c>
      <c r="DH8" s="813"/>
      <c r="DI8" s="813"/>
      <c r="DJ8" s="813"/>
      <c r="DK8" s="814"/>
      <c r="DL8" s="812" t="s">
        <v>556</v>
      </c>
      <c r="DM8" s="813"/>
      <c r="DN8" s="813"/>
      <c r="DO8" s="813"/>
      <c r="DP8" s="814"/>
      <c r="DQ8" s="812" t="s">
        <v>556</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541</v>
      </c>
      <c r="BT9" s="810"/>
      <c r="BU9" s="810"/>
      <c r="BV9" s="810"/>
      <c r="BW9" s="810"/>
      <c r="BX9" s="810"/>
      <c r="BY9" s="810"/>
      <c r="BZ9" s="810"/>
      <c r="CA9" s="810"/>
      <c r="CB9" s="810"/>
      <c r="CC9" s="810"/>
      <c r="CD9" s="810"/>
      <c r="CE9" s="810"/>
      <c r="CF9" s="810"/>
      <c r="CG9" s="811"/>
      <c r="CH9" s="812">
        <v>-3</v>
      </c>
      <c r="CI9" s="813"/>
      <c r="CJ9" s="813"/>
      <c r="CK9" s="813"/>
      <c r="CL9" s="814"/>
      <c r="CM9" s="812">
        <v>10</v>
      </c>
      <c r="CN9" s="813"/>
      <c r="CO9" s="813"/>
      <c r="CP9" s="813"/>
      <c r="CQ9" s="814"/>
      <c r="CR9" s="812">
        <v>7</v>
      </c>
      <c r="CS9" s="813"/>
      <c r="CT9" s="813"/>
      <c r="CU9" s="813"/>
      <c r="CV9" s="814"/>
      <c r="CW9" s="812" t="s">
        <v>556</v>
      </c>
      <c r="CX9" s="813"/>
      <c r="CY9" s="813"/>
      <c r="CZ9" s="813"/>
      <c r="DA9" s="814"/>
      <c r="DB9" s="812" t="s">
        <v>556</v>
      </c>
      <c r="DC9" s="813"/>
      <c r="DD9" s="813"/>
      <c r="DE9" s="813"/>
      <c r="DF9" s="814"/>
      <c r="DG9" s="812" t="s">
        <v>556</v>
      </c>
      <c r="DH9" s="813"/>
      <c r="DI9" s="813"/>
      <c r="DJ9" s="813"/>
      <c r="DK9" s="814"/>
      <c r="DL9" s="812" t="s">
        <v>556</v>
      </c>
      <c r="DM9" s="813"/>
      <c r="DN9" s="813"/>
      <c r="DO9" s="813"/>
      <c r="DP9" s="814"/>
      <c r="DQ9" s="812" t="s">
        <v>556</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374</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375</v>
      </c>
      <c r="B23" s="825" t="s">
        <v>376</v>
      </c>
      <c r="C23" s="826"/>
      <c r="D23" s="826"/>
      <c r="E23" s="826"/>
      <c r="F23" s="826"/>
      <c r="G23" s="826"/>
      <c r="H23" s="826"/>
      <c r="I23" s="826"/>
      <c r="J23" s="826"/>
      <c r="K23" s="826"/>
      <c r="L23" s="826"/>
      <c r="M23" s="826"/>
      <c r="N23" s="826"/>
      <c r="O23" s="826"/>
      <c r="P23" s="827"/>
      <c r="Q23" s="828">
        <v>20305</v>
      </c>
      <c r="R23" s="829"/>
      <c r="S23" s="829"/>
      <c r="T23" s="829"/>
      <c r="U23" s="829"/>
      <c r="V23" s="829">
        <v>18724</v>
      </c>
      <c r="W23" s="829"/>
      <c r="X23" s="829"/>
      <c r="Y23" s="829"/>
      <c r="Z23" s="829"/>
      <c r="AA23" s="829">
        <v>1581</v>
      </c>
      <c r="AB23" s="829"/>
      <c r="AC23" s="829"/>
      <c r="AD23" s="829"/>
      <c r="AE23" s="830"/>
      <c r="AF23" s="831">
        <v>1359</v>
      </c>
      <c r="AG23" s="829"/>
      <c r="AH23" s="829"/>
      <c r="AI23" s="829"/>
      <c r="AJ23" s="832"/>
      <c r="AK23" s="833"/>
      <c r="AL23" s="834"/>
      <c r="AM23" s="834"/>
      <c r="AN23" s="834"/>
      <c r="AO23" s="834"/>
      <c r="AP23" s="829">
        <v>18436</v>
      </c>
      <c r="AQ23" s="829"/>
      <c r="AR23" s="829"/>
      <c r="AS23" s="829"/>
      <c r="AT23" s="829"/>
      <c r="AU23" s="845"/>
      <c r="AV23" s="845"/>
      <c r="AW23" s="845"/>
      <c r="AX23" s="845"/>
      <c r="AY23" s="846"/>
      <c r="AZ23" s="847" t="s">
        <v>122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377</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378</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356</v>
      </c>
      <c r="B26" s="764"/>
      <c r="C26" s="764"/>
      <c r="D26" s="764"/>
      <c r="E26" s="764"/>
      <c r="F26" s="764"/>
      <c r="G26" s="764"/>
      <c r="H26" s="764"/>
      <c r="I26" s="764"/>
      <c r="J26" s="764"/>
      <c r="K26" s="764"/>
      <c r="L26" s="764"/>
      <c r="M26" s="764"/>
      <c r="N26" s="764"/>
      <c r="O26" s="764"/>
      <c r="P26" s="765"/>
      <c r="Q26" s="769" t="s">
        <v>379</v>
      </c>
      <c r="R26" s="770"/>
      <c r="S26" s="770"/>
      <c r="T26" s="770"/>
      <c r="U26" s="771"/>
      <c r="V26" s="769" t="s">
        <v>380</v>
      </c>
      <c r="W26" s="770"/>
      <c r="X26" s="770"/>
      <c r="Y26" s="770"/>
      <c r="Z26" s="771"/>
      <c r="AA26" s="769" t="s">
        <v>381</v>
      </c>
      <c r="AB26" s="770"/>
      <c r="AC26" s="770"/>
      <c r="AD26" s="770"/>
      <c r="AE26" s="770"/>
      <c r="AF26" s="850" t="s">
        <v>382</v>
      </c>
      <c r="AG26" s="851"/>
      <c r="AH26" s="851"/>
      <c r="AI26" s="851"/>
      <c r="AJ26" s="852"/>
      <c r="AK26" s="770" t="s">
        <v>383</v>
      </c>
      <c r="AL26" s="770"/>
      <c r="AM26" s="770"/>
      <c r="AN26" s="770"/>
      <c r="AO26" s="771"/>
      <c r="AP26" s="769" t="s">
        <v>384</v>
      </c>
      <c r="AQ26" s="770"/>
      <c r="AR26" s="770"/>
      <c r="AS26" s="770"/>
      <c r="AT26" s="771"/>
      <c r="AU26" s="769" t="s">
        <v>385</v>
      </c>
      <c r="AV26" s="770"/>
      <c r="AW26" s="770"/>
      <c r="AX26" s="770"/>
      <c r="AY26" s="771"/>
      <c r="AZ26" s="769" t="s">
        <v>386</v>
      </c>
      <c r="BA26" s="770"/>
      <c r="BB26" s="770"/>
      <c r="BC26" s="770"/>
      <c r="BD26" s="771"/>
      <c r="BE26" s="769" t="s">
        <v>363</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387</v>
      </c>
      <c r="C28" s="786"/>
      <c r="D28" s="786"/>
      <c r="E28" s="786"/>
      <c r="F28" s="786"/>
      <c r="G28" s="786"/>
      <c r="H28" s="786"/>
      <c r="I28" s="786"/>
      <c r="J28" s="786"/>
      <c r="K28" s="786"/>
      <c r="L28" s="786"/>
      <c r="M28" s="786"/>
      <c r="N28" s="786"/>
      <c r="O28" s="786"/>
      <c r="P28" s="787"/>
      <c r="Q28" s="858">
        <v>3745</v>
      </c>
      <c r="R28" s="859"/>
      <c r="S28" s="859"/>
      <c r="T28" s="859"/>
      <c r="U28" s="859"/>
      <c r="V28" s="859">
        <v>3537</v>
      </c>
      <c r="W28" s="859"/>
      <c r="X28" s="859"/>
      <c r="Y28" s="859"/>
      <c r="Z28" s="859"/>
      <c r="AA28" s="859">
        <v>208</v>
      </c>
      <c r="AB28" s="859"/>
      <c r="AC28" s="859"/>
      <c r="AD28" s="859"/>
      <c r="AE28" s="860"/>
      <c r="AF28" s="861">
        <v>208</v>
      </c>
      <c r="AG28" s="859"/>
      <c r="AH28" s="859"/>
      <c r="AI28" s="859"/>
      <c r="AJ28" s="862"/>
      <c r="AK28" s="863">
        <v>266</v>
      </c>
      <c r="AL28" s="864"/>
      <c r="AM28" s="864"/>
      <c r="AN28" s="864"/>
      <c r="AO28" s="864"/>
      <c r="AP28" s="864" t="s">
        <v>553</v>
      </c>
      <c r="AQ28" s="864"/>
      <c r="AR28" s="864"/>
      <c r="AS28" s="864"/>
      <c r="AT28" s="864"/>
      <c r="AU28" s="864" t="s">
        <v>554</v>
      </c>
      <c r="AV28" s="864"/>
      <c r="AW28" s="864"/>
      <c r="AX28" s="864"/>
      <c r="AY28" s="864"/>
      <c r="AZ28" s="865" t="s">
        <v>555</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388</v>
      </c>
      <c r="C29" s="817"/>
      <c r="D29" s="817"/>
      <c r="E29" s="817"/>
      <c r="F29" s="817"/>
      <c r="G29" s="817"/>
      <c r="H29" s="817"/>
      <c r="I29" s="817"/>
      <c r="J29" s="817"/>
      <c r="K29" s="817"/>
      <c r="L29" s="817"/>
      <c r="M29" s="817"/>
      <c r="N29" s="817"/>
      <c r="O29" s="817"/>
      <c r="P29" s="818"/>
      <c r="Q29" s="819">
        <v>5107</v>
      </c>
      <c r="R29" s="820"/>
      <c r="S29" s="820"/>
      <c r="T29" s="820"/>
      <c r="U29" s="820"/>
      <c r="V29" s="820">
        <v>4947</v>
      </c>
      <c r="W29" s="820"/>
      <c r="X29" s="820"/>
      <c r="Y29" s="820"/>
      <c r="Z29" s="820"/>
      <c r="AA29" s="820">
        <v>160</v>
      </c>
      <c r="AB29" s="820"/>
      <c r="AC29" s="820"/>
      <c r="AD29" s="820"/>
      <c r="AE29" s="821"/>
      <c r="AF29" s="822">
        <v>160</v>
      </c>
      <c r="AG29" s="823"/>
      <c r="AH29" s="823"/>
      <c r="AI29" s="823"/>
      <c r="AJ29" s="824"/>
      <c r="AK29" s="870">
        <v>737</v>
      </c>
      <c r="AL29" s="866"/>
      <c r="AM29" s="866"/>
      <c r="AN29" s="866"/>
      <c r="AO29" s="866"/>
      <c r="AP29" s="866" t="s">
        <v>484</v>
      </c>
      <c r="AQ29" s="866"/>
      <c r="AR29" s="866"/>
      <c r="AS29" s="866"/>
      <c r="AT29" s="866"/>
      <c r="AU29" s="866" t="s">
        <v>484</v>
      </c>
      <c r="AV29" s="866"/>
      <c r="AW29" s="866"/>
      <c r="AX29" s="866"/>
      <c r="AY29" s="866"/>
      <c r="AZ29" s="867" t="s">
        <v>484</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389</v>
      </c>
      <c r="C30" s="817"/>
      <c r="D30" s="817"/>
      <c r="E30" s="817"/>
      <c r="F30" s="817"/>
      <c r="G30" s="817"/>
      <c r="H30" s="817"/>
      <c r="I30" s="817"/>
      <c r="J30" s="817"/>
      <c r="K30" s="817"/>
      <c r="L30" s="817"/>
      <c r="M30" s="817"/>
      <c r="N30" s="817"/>
      <c r="O30" s="817"/>
      <c r="P30" s="818"/>
      <c r="Q30" s="819">
        <v>616</v>
      </c>
      <c r="R30" s="820"/>
      <c r="S30" s="820"/>
      <c r="T30" s="820"/>
      <c r="U30" s="820"/>
      <c r="V30" s="820">
        <v>613</v>
      </c>
      <c r="W30" s="820"/>
      <c r="X30" s="820"/>
      <c r="Y30" s="820"/>
      <c r="Z30" s="820"/>
      <c r="AA30" s="820">
        <v>3</v>
      </c>
      <c r="AB30" s="820"/>
      <c r="AC30" s="820"/>
      <c r="AD30" s="820"/>
      <c r="AE30" s="821"/>
      <c r="AF30" s="822">
        <v>0</v>
      </c>
      <c r="AG30" s="823"/>
      <c r="AH30" s="823"/>
      <c r="AI30" s="823"/>
      <c r="AJ30" s="824"/>
      <c r="AK30" s="870">
        <v>210</v>
      </c>
      <c r="AL30" s="866"/>
      <c r="AM30" s="866"/>
      <c r="AN30" s="866"/>
      <c r="AO30" s="866"/>
      <c r="AP30" s="866" t="s">
        <v>484</v>
      </c>
      <c r="AQ30" s="866"/>
      <c r="AR30" s="866"/>
      <c r="AS30" s="866"/>
      <c r="AT30" s="866"/>
      <c r="AU30" s="866" t="s">
        <v>484</v>
      </c>
      <c r="AV30" s="866"/>
      <c r="AW30" s="866"/>
      <c r="AX30" s="866"/>
      <c r="AY30" s="866"/>
      <c r="AZ30" s="867" t="s">
        <v>484</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390</v>
      </c>
      <c r="C31" s="817"/>
      <c r="D31" s="817"/>
      <c r="E31" s="817"/>
      <c r="F31" s="817"/>
      <c r="G31" s="817"/>
      <c r="H31" s="817"/>
      <c r="I31" s="817"/>
      <c r="J31" s="817"/>
      <c r="K31" s="817"/>
      <c r="L31" s="817"/>
      <c r="M31" s="817"/>
      <c r="N31" s="817"/>
      <c r="O31" s="817"/>
      <c r="P31" s="818"/>
      <c r="Q31" s="819">
        <v>491</v>
      </c>
      <c r="R31" s="820"/>
      <c r="S31" s="820"/>
      <c r="T31" s="820"/>
      <c r="U31" s="820"/>
      <c r="V31" s="820">
        <v>491</v>
      </c>
      <c r="W31" s="820"/>
      <c r="X31" s="820"/>
      <c r="Y31" s="820"/>
      <c r="Z31" s="820"/>
      <c r="AA31" s="820">
        <v>0</v>
      </c>
      <c r="AB31" s="820"/>
      <c r="AC31" s="820"/>
      <c r="AD31" s="820"/>
      <c r="AE31" s="821"/>
      <c r="AF31" s="822">
        <v>85</v>
      </c>
      <c r="AG31" s="823"/>
      <c r="AH31" s="823"/>
      <c r="AI31" s="823"/>
      <c r="AJ31" s="824"/>
      <c r="AK31" s="870">
        <v>317</v>
      </c>
      <c r="AL31" s="866"/>
      <c r="AM31" s="866"/>
      <c r="AN31" s="866"/>
      <c r="AO31" s="866"/>
      <c r="AP31" s="866">
        <v>3341</v>
      </c>
      <c r="AQ31" s="866"/>
      <c r="AR31" s="866"/>
      <c r="AS31" s="866"/>
      <c r="AT31" s="866"/>
      <c r="AU31" s="866">
        <v>2743</v>
      </c>
      <c r="AV31" s="866"/>
      <c r="AW31" s="866"/>
      <c r="AX31" s="866"/>
      <c r="AY31" s="866"/>
      <c r="AZ31" s="867" t="s">
        <v>556</v>
      </c>
      <c r="BA31" s="867"/>
      <c r="BB31" s="867"/>
      <c r="BC31" s="867"/>
      <c r="BD31" s="867"/>
      <c r="BE31" s="868" t="s">
        <v>391</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c r="C32" s="817"/>
      <c r="D32" s="817"/>
      <c r="E32" s="817"/>
      <c r="F32" s="817"/>
      <c r="G32" s="817"/>
      <c r="H32" s="817"/>
      <c r="I32" s="817"/>
      <c r="J32" s="817"/>
      <c r="K32" s="817"/>
      <c r="L32" s="817"/>
      <c r="M32" s="817"/>
      <c r="N32" s="817"/>
      <c r="O32" s="817"/>
      <c r="P32" s="818"/>
      <c r="Q32" s="819"/>
      <c r="R32" s="820"/>
      <c r="S32" s="820"/>
      <c r="T32" s="820"/>
      <c r="U32" s="820"/>
      <c r="V32" s="820"/>
      <c r="W32" s="820"/>
      <c r="X32" s="820"/>
      <c r="Y32" s="820"/>
      <c r="Z32" s="820"/>
      <c r="AA32" s="820"/>
      <c r="AB32" s="820"/>
      <c r="AC32" s="820"/>
      <c r="AD32" s="820"/>
      <c r="AE32" s="821"/>
      <c r="AF32" s="822"/>
      <c r="AG32" s="823"/>
      <c r="AH32" s="823"/>
      <c r="AI32" s="823"/>
      <c r="AJ32" s="824"/>
      <c r="AK32" s="870"/>
      <c r="AL32" s="866"/>
      <c r="AM32" s="866"/>
      <c r="AN32" s="866"/>
      <c r="AO32" s="866"/>
      <c r="AP32" s="866"/>
      <c r="AQ32" s="866"/>
      <c r="AR32" s="866"/>
      <c r="AS32" s="866"/>
      <c r="AT32" s="866"/>
      <c r="AU32" s="866"/>
      <c r="AV32" s="866"/>
      <c r="AW32" s="866"/>
      <c r="AX32" s="866"/>
      <c r="AY32" s="866"/>
      <c r="AZ32" s="867"/>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392</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375</v>
      </c>
      <c r="B63" s="825" t="s">
        <v>393</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453</v>
      </c>
      <c r="AG63" s="880"/>
      <c r="AH63" s="880"/>
      <c r="AI63" s="880"/>
      <c r="AJ63" s="881"/>
      <c r="AK63" s="882"/>
      <c r="AL63" s="877"/>
      <c r="AM63" s="877"/>
      <c r="AN63" s="877"/>
      <c r="AO63" s="877"/>
      <c r="AP63" s="880">
        <v>3341</v>
      </c>
      <c r="AQ63" s="880"/>
      <c r="AR63" s="880"/>
      <c r="AS63" s="880"/>
      <c r="AT63" s="880"/>
      <c r="AU63" s="880">
        <v>2743</v>
      </c>
      <c r="AV63" s="880"/>
      <c r="AW63" s="880"/>
      <c r="AX63" s="880"/>
      <c r="AY63" s="880"/>
      <c r="AZ63" s="884"/>
      <c r="BA63" s="884"/>
      <c r="BB63" s="884"/>
      <c r="BC63" s="884"/>
      <c r="BD63" s="884"/>
      <c r="BE63" s="885"/>
      <c r="BF63" s="885"/>
      <c r="BG63" s="885"/>
      <c r="BH63" s="885"/>
      <c r="BI63" s="886"/>
      <c r="BJ63" s="887" t="s">
        <v>122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394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395</v>
      </c>
      <c r="B66" s="764"/>
      <c r="C66" s="764"/>
      <c r="D66" s="764"/>
      <c r="E66" s="764"/>
      <c r="F66" s="764"/>
      <c r="G66" s="764"/>
      <c r="H66" s="764"/>
      <c r="I66" s="764"/>
      <c r="J66" s="764"/>
      <c r="K66" s="764"/>
      <c r="L66" s="764"/>
      <c r="M66" s="764"/>
      <c r="N66" s="764"/>
      <c r="O66" s="764"/>
      <c r="P66" s="765"/>
      <c r="Q66" s="769" t="s">
        <v>379</v>
      </c>
      <c r="R66" s="770"/>
      <c r="S66" s="770"/>
      <c r="T66" s="770"/>
      <c r="U66" s="771"/>
      <c r="V66" s="769" t="s">
        <v>380</v>
      </c>
      <c r="W66" s="770"/>
      <c r="X66" s="770"/>
      <c r="Y66" s="770"/>
      <c r="Z66" s="771"/>
      <c r="AA66" s="769" t="s">
        <v>381</v>
      </c>
      <c r="AB66" s="770"/>
      <c r="AC66" s="770"/>
      <c r="AD66" s="770"/>
      <c r="AE66" s="771"/>
      <c r="AF66" s="890" t="s">
        <v>382</v>
      </c>
      <c r="AG66" s="851"/>
      <c r="AH66" s="851"/>
      <c r="AI66" s="851"/>
      <c r="AJ66" s="891"/>
      <c r="AK66" s="769" t="s">
        <v>383</v>
      </c>
      <c r="AL66" s="764"/>
      <c r="AM66" s="764"/>
      <c r="AN66" s="764"/>
      <c r="AO66" s="765"/>
      <c r="AP66" s="769" t="s">
        <v>384</v>
      </c>
      <c r="AQ66" s="770"/>
      <c r="AR66" s="770"/>
      <c r="AS66" s="770"/>
      <c r="AT66" s="771"/>
      <c r="AU66" s="769" t="s">
        <v>396</v>
      </c>
      <c r="AV66" s="770"/>
      <c r="AW66" s="770"/>
      <c r="AX66" s="770"/>
      <c r="AY66" s="771"/>
      <c r="AZ66" s="769" t="s">
        <v>363</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543</v>
      </c>
      <c r="C68" s="906"/>
      <c r="D68" s="906"/>
      <c r="E68" s="906"/>
      <c r="F68" s="906"/>
      <c r="G68" s="906"/>
      <c r="H68" s="906"/>
      <c r="I68" s="906"/>
      <c r="J68" s="906"/>
      <c r="K68" s="906"/>
      <c r="L68" s="906"/>
      <c r="M68" s="906"/>
      <c r="N68" s="906"/>
      <c r="O68" s="906"/>
      <c r="P68" s="907"/>
      <c r="Q68" s="908">
        <v>1799</v>
      </c>
      <c r="R68" s="902"/>
      <c r="S68" s="902"/>
      <c r="T68" s="902"/>
      <c r="U68" s="902"/>
      <c r="V68" s="902">
        <v>1768</v>
      </c>
      <c r="W68" s="902"/>
      <c r="X68" s="902"/>
      <c r="Y68" s="902"/>
      <c r="Z68" s="902"/>
      <c r="AA68" s="902">
        <v>31</v>
      </c>
      <c r="AB68" s="902"/>
      <c r="AC68" s="902"/>
      <c r="AD68" s="902"/>
      <c r="AE68" s="902"/>
      <c r="AF68" s="902">
        <v>31</v>
      </c>
      <c r="AG68" s="902"/>
      <c r="AH68" s="902"/>
      <c r="AI68" s="902"/>
      <c r="AJ68" s="902"/>
      <c r="AK68" s="902">
        <v>52</v>
      </c>
      <c r="AL68" s="902"/>
      <c r="AM68" s="902"/>
      <c r="AN68" s="902"/>
      <c r="AO68" s="902"/>
      <c r="AP68" s="902">
        <v>297</v>
      </c>
      <c r="AQ68" s="902"/>
      <c r="AR68" s="902"/>
      <c r="AS68" s="902"/>
      <c r="AT68" s="902"/>
      <c r="AU68" s="902">
        <v>123</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544</v>
      </c>
      <c r="C69" s="910"/>
      <c r="D69" s="910"/>
      <c r="E69" s="910"/>
      <c r="F69" s="910"/>
      <c r="G69" s="910"/>
      <c r="H69" s="910"/>
      <c r="I69" s="910"/>
      <c r="J69" s="910"/>
      <c r="K69" s="910"/>
      <c r="L69" s="910"/>
      <c r="M69" s="910"/>
      <c r="N69" s="910"/>
      <c r="O69" s="910"/>
      <c r="P69" s="911"/>
      <c r="Q69" s="912">
        <v>294</v>
      </c>
      <c r="R69" s="866"/>
      <c r="S69" s="866"/>
      <c r="T69" s="866"/>
      <c r="U69" s="866"/>
      <c r="V69" s="866">
        <v>288</v>
      </c>
      <c r="W69" s="866"/>
      <c r="X69" s="866"/>
      <c r="Y69" s="866"/>
      <c r="Z69" s="866"/>
      <c r="AA69" s="866">
        <v>6</v>
      </c>
      <c r="AB69" s="866"/>
      <c r="AC69" s="866"/>
      <c r="AD69" s="866"/>
      <c r="AE69" s="866"/>
      <c r="AF69" s="866">
        <v>6</v>
      </c>
      <c r="AG69" s="866"/>
      <c r="AH69" s="866"/>
      <c r="AI69" s="866"/>
      <c r="AJ69" s="866"/>
      <c r="AK69" s="866">
        <v>40</v>
      </c>
      <c r="AL69" s="866"/>
      <c r="AM69" s="866"/>
      <c r="AN69" s="866"/>
      <c r="AO69" s="866"/>
      <c r="AP69" s="866" t="s">
        <v>557</v>
      </c>
      <c r="AQ69" s="866"/>
      <c r="AR69" s="866"/>
      <c r="AS69" s="866"/>
      <c r="AT69" s="866"/>
      <c r="AU69" s="866" t="s">
        <v>556</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545</v>
      </c>
      <c r="C70" s="910"/>
      <c r="D70" s="910"/>
      <c r="E70" s="910"/>
      <c r="F70" s="910"/>
      <c r="G70" s="910"/>
      <c r="H70" s="910"/>
      <c r="I70" s="910"/>
      <c r="J70" s="910"/>
      <c r="K70" s="910"/>
      <c r="L70" s="910"/>
      <c r="M70" s="910"/>
      <c r="N70" s="910"/>
      <c r="O70" s="910"/>
      <c r="P70" s="911"/>
      <c r="Q70" s="912">
        <v>1113</v>
      </c>
      <c r="R70" s="866"/>
      <c r="S70" s="866"/>
      <c r="T70" s="866"/>
      <c r="U70" s="866"/>
      <c r="V70" s="866">
        <v>1048</v>
      </c>
      <c r="W70" s="866"/>
      <c r="X70" s="866"/>
      <c r="Y70" s="866"/>
      <c r="Z70" s="866"/>
      <c r="AA70" s="866">
        <v>65</v>
      </c>
      <c r="AB70" s="866"/>
      <c r="AC70" s="866"/>
      <c r="AD70" s="866"/>
      <c r="AE70" s="866"/>
      <c r="AF70" s="866">
        <v>65</v>
      </c>
      <c r="AG70" s="866"/>
      <c r="AH70" s="866"/>
      <c r="AI70" s="866"/>
      <c r="AJ70" s="866"/>
      <c r="AK70" s="866">
        <v>34</v>
      </c>
      <c r="AL70" s="866"/>
      <c r="AM70" s="866"/>
      <c r="AN70" s="866"/>
      <c r="AO70" s="866"/>
      <c r="AP70" s="866">
        <v>186</v>
      </c>
      <c r="AQ70" s="866"/>
      <c r="AR70" s="866"/>
      <c r="AS70" s="866"/>
      <c r="AT70" s="866"/>
      <c r="AU70" s="866" t="s">
        <v>561</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546</v>
      </c>
      <c r="C71" s="910"/>
      <c r="D71" s="910"/>
      <c r="E71" s="910"/>
      <c r="F71" s="910"/>
      <c r="G71" s="910"/>
      <c r="H71" s="910"/>
      <c r="I71" s="910"/>
      <c r="J71" s="910"/>
      <c r="K71" s="910"/>
      <c r="L71" s="910"/>
      <c r="M71" s="910"/>
      <c r="N71" s="910"/>
      <c r="O71" s="910"/>
      <c r="P71" s="911"/>
      <c r="Q71" s="912">
        <v>1</v>
      </c>
      <c r="R71" s="866"/>
      <c r="S71" s="866"/>
      <c r="T71" s="866"/>
      <c r="U71" s="866"/>
      <c r="V71" s="866">
        <v>0</v>
      </c>
      <c r="W71" s="866"/>
      <c r="X71" s="866"/>
      <c r="Y71" s="866"/>
      <c r="Z71" s="866"/>
      <c r="AA71" s="866">
        <v>0</v>
      </c>
      <c r="AB71" s="866"/>
      <c r="AC71" s="866"/>
      <c r="AD71" s="866"/>
      <c r="AE71" s="866"/>
      <c r="AF71" s="866">
        <v>0</v>
      </c>
      <c r="AG71" s="866"/>
      <c r="AH71" s="866"/>
      <c r="AI71" s="866"/>
      <c r="AJ71" s="866"/>
      <c r="AK71" s="866" t="s">
        <v>557</v>
      </c>
      <c r="AL71" s="866"/>
      <c r="AM71" s="866"/>
      <c r="AN71" s="866"/>
      <c r="AO71" s="866"/>
      <c r="AP71" s="866" t="s">
        <v>558</v>
      </c>
      <c r="AQ71" s="866"/>
      <c r="AR71" s="866"/>
      <c r="AS71" s="866"/>
      <c r="AT71" s="866"/>
      <c r="AU71" s="866" t="s">
        <v>560</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547</v>
      </c>
      <c r="C72" s="910"/>
      <c r="D72" s="910"/>
      <c r="E72" s="910"/>
      <c r="F72" s="910"/>
      <c r="G72" s="910"/>
      <c r="H72" s="910"/>
      <c r="I72" s="910"/>
      <c r="J72" s="910"/>
      <c r="K72" s="910"/>
      <c r="L72" s="910"/>
      <c r="M72" s="910"/>
      <c r="N72" s="910"/>
      <c r="O72" s="910"/>
      <c r="P72" s="911"/>
      <c r="Q72" s="912">
        <v>2204</v>
      </c>
      <c r="R72" s="866"/>
      <c r="S72" s="866"/>
      <c r="T72" s="866"/>
      <c r="U72" s="866"/>
      <c r="V72" s="866">
        <v>1937</v>
      </c>
      <c r="W72" s="866"/>
      <c r="X72" s="866"/>
      <c r="Y72" s="866"/>
      <c r="Z72" s="866"/>
      <c r="AA72" s="866">
        <v>267</v>
      </c>
      <c r="AB72" s="866"/>
      <c r="AC72" s="866"/>
      <c r="AD72" s="866"/>
      <c r="AE72" s="866"/>
      <c r="AF72" s="866">
        <v>267</v>
      </c>
      <c r="AG72" s="866"/>
      <c r="AH72" s="866"/>
      <c r="AI72" s="866"/>
      <c r="AJ72" s="866"/>
      <c r="AK72" s="866">
        <v>3</v>
      </c>
      <c r="AL72" s="866"/>
      <c r="AM72" s="866"/>
      <c r="AN72" s="866"/>
      <c r="AO72" s="866"/>
      <c r="AP72" s="866" t="s">
        <v>559</v>
      </c>
      <c r="AQ72" s="866"/>
      <c r="AR72" s="866"/>
      <c r="AS72" s="866"/>
      <c r="AT72" s="866"/>
      <c r="AU72" s="866" t="s">
        <v>562</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548</v>
      </c>
      <c r="C73" s="910"/>
      <c r="D73" s="910"/>
      <c r="E73" s="910"/>
      <c r="F73" s="910"/>
      <c r="G73" s="910"/>
      <c r="H73" s="910"/>
      <c r="I73" s="910"/>
      <c r="J73" s="910"/>
      <c r="K73" s="910"/>
      <c r="L73" s="910"/>
      <c r="M73" s="910"/>
      <c r="N73" s="910"/>
      <c r="O73" s="910"/>
      <c r="P73" s="911"/>
      <c r="Q73" s="912">
        <v>838</v>
      </c>
      <c r="R73" s="866"/>
      <c r="S73" s="866"/>
      <c r="T73" s="866"/>
      <c r="U73" s="866"/>
      <c r="V73" s="866">
        <v>645</v>
      </c>
      <c r="W73" s="866"/>
      <c r="X73" s="866"/>
      <c r="Y73" s="866"/>
      <c r="Z73" s="866"/>
      <c r="AA73" s="866">
        <v>193</v>
      </c>
      <c r="AB73" s="866"/>
      <c r="AC73" s="866"/>
      <c r="AD73" s="866"/>
      <c r="AE73" s="866"/>
      <c r="AF73" s="866">
        <v>62</v>
      </c>
      <c r="AG73" s="866"/>
      <c r="AH73" s="866"/>
      <c r="AI73" s="866"/>
      <c r="AJ73" s="866"/>
      <c r="AK73" s="866">
        <v>77</v>
      </c>
      <c r="AL73" s="866"/>
      <c r="AM73" s="866"/>
      <c r="AN73" s="866"/>
      <c r="AO73" s="866"/>
      <c r="AP73" s="866" t="s">
        <v>560</v>
      </c>
      <c r="AQ73" s="866"/>
      <c r="AR73" s="866"/>
      <c r="AS73" s="866"/>
      <c r="AT73" s="866"/>
      <c r="AU73" s="866" t="s">
        <v>556</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549</v>
      </c>
      <c r="C74" s="910"/>
      <c r="D74" s="910"/>
      <c r="E74" s="910"/>
      <c r="F74" s="910"/>
      <c r="G74" s="910"/>
      <c r="H74" s="910"/>
      <c r="I74" s="910"/>
      <c r="J74" s="910"/>
      <c r="K74" s="910"/>
      <c r="L74" s="910"/>
      <c r="M74" s="910"/>
      <c r="N74" s="910"/>
      <c r="O74" s="910"/>
      <c r="P74" s="911"/>
      <c r="Q74" s="912">
        <v>156992</v>
      </c>
      <c r="R74" s="866"/>
      <c r="S74" s="866"/>
      <c r="T74" s="866"/>
      <c r="U74" s="866"/>
      <c r="V74" s="866">
        <v>155721</v>
      </c>
      <c r="W74" s="866"/>
      <c r="X74" s="866"/>
      <c r="Y74" s="866"/>
      <c r="Z74" s="866"/>
      <c r="AA74" s="866">
        <v>1271</v>
      </c>
      <c r="AB74" s="866"/>
      <c r="AC74" s="866"/>
      <c r="AD74" s="866"/>
      <c r="AE74" s="866"/>
      <c r="AF74" s="866">
        <v>1271</v>
      </c>
      <c r="AG74" s="866"/>
      <c r="AH74" s="866"/>
      <c r="AI74" s="866"/>
      <c r="AJ74" s="866"/>
      <c r="AK74" s="866">
        <v>1032</v>
      </c>
      <c r="AL74" s="866"/>
      <c r="AM74" s="866"/>
      <c r="AN74" s="866"/>
      <c r="AO74" s="866"/>
      <c r="AP74" s="866" t="s">
        <v>554</v>
      </c>
      <c r="AQ74" s="866"/>
      <c r="AR74" s="866"/>
      <c r="AS74" s="866"/>
      <c r="AT74" s="866"/>
      <c r="AU74" s="866" t="s">
        <v>554</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550</v>
      </c>
      <c r="C75" s="910"/>
      <c r="D75" s="910"/>
      <c r="E75" s="910"/>
      <c r="F75" s="910"/>
      <c r="G75" s="910"/>
      <c r="H75" s="910"/>
      <c r="I75" s="910"/>
      <c r="J75" s="910"/>
      <c r="K75" s="910"/>
      <c r="L75" s="910"/>
      <c r="M75" s="910"/>
      <c r="N75" s="910"/>
      <c r="O75" s="910"/>
      <c r="P75" s="911"/>
      <c r="Q75" s="913">
        <v>21438</v>
      </c>
      <c r="R75" s="914"/>
      <c r="S75" s="914"/>
      <c r="T75" s="914"/>
      <c r="U75" s="870"/>
      <c r="V75" s="915">
        <v>20591</v>
      </c>
      <c r="W75" s="914"/>
      <c r="X75" s="914"/>
      <c r="Y75" s="914"/>
      <c r="Z75" s="870"/>
      <c r="AA75" s="915">
        <v>847</v>
      </c>
      <c r="AB75" s="914"/>
      <c r="AC75" s="914"/>
      <c r="AD75" s="914"/>
      <c r="AE75" s="870"/>
      <c r="AF75" s="915">
        <v>27209</v>
      </c>
      <c r="AG75" s="914"/>
      <c r="AH75" s="914"/>
      <c r="AI75" s="914"/>
      <c r="AJ75" s="870"/>
      <c r="AK75" s="915" t="s">
        <v>563</v>
      </c>
      <c r="AL75" s="914"/>
      <c r="AM75" s="914"/>
      <c r="AN75" s="914"/>
      <c r="AO75" s="870"/>
      <c r="AP75" s="915">
        <v>52720</v>
      </c>
      <c r="AQ75" s="914"/>
      <c r="AR75" s="914"/>
      <c r="AS75" s="914"/>
      <c r="AT75" s="870"/>
      <c r="AU75" s="915" t="s">
        <v>557</v>
      </c>
      <c r="AV75" s="914"/>
      <c r="AW75" s="914"/>
      <c r="AX75" s="914"/>
      <c r="AY75" s="870"/>
      <c r="AZ75" s="868" t="s">
        <v>552</v>
      </c>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551</v>
      </c>
      <c r="C76" s="910"/>
      <c r="D76" s="910"/>
      <c r="E76" s="910"/>
      <c r="F76" s="910"/>
      <c r="G76" s="910"/>
      <c r="H76" s="910"/>
      <c r="I76" s="910"/>
      <c r="J76" s="910"/>
      <c r="K76" s="910"/>
      <c r="L76" s="910"/>
      <c r="M76" s="910"/>
      <c r="N76" s="910"/>
      <c r="O76" s="910"/>
      <c r="P76" s="911"/>
      <c r="Q76" s="913">
        <v>733</v>
      </c>
      <c r="R76" s="914"/>
      <c r="S76" s="914"/>
      <c r="T76" s="914"/>
      <c r="U76" s="870"/>
      <c r="V76" s="915">
        <v>562</v>
      </c>
      <c r="W76" s="914"/>
      <c r="X76" s="914"/>
      <c r="Y76" s="914"/>
      <c r="Z76" s="870"/>
      <c r="AA76" s="915">
        <v>171</v>
      </c>
      <c r="AB76" s="914"/>
      <c r="AC76" s="914"/>
      <c r="AD76" s="914"/>
      <c r="AE76" s="870"/>
      <c r="AF76" s="915">
        <v>1939</v>
      </c>
      <c r="AG76" s="914"/>
      <c r="AH76" s="914"/>
      <c r="AI76" s="914"/>
      <c r="AJ76" s="870"/>
      <c r="AK76" s="915" t="s">
        <v>557</v>
      </c>
      <c r="AL76" s="914"/>
      <c r="AM76" s="914"/>
      <c r="AN76" s="914"/>
      <c r="AO76" s="870"/>
      <c r="AP76" s="915">
        <v>11302</v>
      </c>
      <c r="AQ76" s="914"/>
      <c r="AR76" s="914"/>
      <c r="AS76" s="914"/>
      <c r="AT76" s="870"/>
      <c r="AU76" s="915" t="s">
        <v>562</v>
      </c>
      <c r="AV76" s="914"/>
      <c r="AW76" s="914"/>
      <c r="AX76" s="914"/>
      <c r="AY76" s="870"/>
      <c r="AZ76" s="868" t="s">
        <v>552</v>
      </c>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375</v>
      </c>
      <c r="B88" s="825" t="s">
        <v>397</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f>AF68+AF69+AF70+AF71+AF72+AF73+AF74+AF75+AF76</f>
        <v>30850</v>
      </c>
      <c r="AG88" s="880"/>
      <c r="AH88" s="880"/>
      <c r="AI88" s="880"/>
      <c r="AJ88" s="880"/>
      <c r="AK88" s="877"/>
      <c r="AL88" s="877"/>
      <c r="AM88" s="877"/>
      <c r="AN88" s="877"/>
      <c r="AO88" s="877"/>
      <c r="AP88" s="880">
        <f>AP68+AP70+AP75+AP76</f>
        <v>64505</v>
      </c>
      <c r="AQ88" s="880"/>
      <c r="AR88" s="880"/>
      <c r="AS88" s="880"/>
      <c r="AT88" s="880"/>
      <c r="AU88" s="880">
        <f>AU68</f>
        <v>123</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825" t="s">
        <v>398</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32</v>
      </c>
      <c r="CS102" s="888"/>
      <c r="CT102" s="888"/>
      <c r="CU102" s="888"/>
      <c r="CV102" s="927"/>
      <c r="CW102" s="926" t="s">
        <v>554</v>
      </c>
      <c r="CX102" s="888"/>
      <c r="CY102" s="888"/>
      <c r="CZ102" s="888"/>
      <c r="DA102" s="927"/>
      <c r="DB102" s="926" t="s">
        <v>554</v>
      </c>
      <c r="DC102" s="888"/>
      <c r="DD102" s="888"/>
      <c r="DE102" s="888"/>
      <c r="DF102" s="927"/>
      <c r="DG102" s="926">
        <v>16</v>
      </c>
      <c r="DH102" s="888"/>
      <c r="DI102" s="888"/>
      <c r="DJ102" s="888"/>
      <c r="DK102" s="927"/>
      <c r="DL102" s="926" t="s">
        <v>565</v>
      </c>
      <c r="DM102" s="888"/>
      <c r="DN102" s="888"/>
      <c r="DO102" s="888"/>
      <c r="DP102" s="927"/>
      <c r="DQ102" s="926" t="s">
        <v>566</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399</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400</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403</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404</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405</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406</v>
      </c>
      <c r="AB109" s="929"/>
      <c r="AC109" s="929"/>
      <c r="AD109" s="929"/>
      <c r="AE109" s="930"/>
      <c r="AF109" s="928" t="s">
        <v>407</v>
      </c>
      <c r="AG109" s="929"/>
      <c r="AH109" s="929"/>
      <c r="AI109" s="929"/>
      <c r="AJ109" s="930"/>
      <c r="AK109" s="928" t="s">
        <v>293</v>
      </c>
      <c r="AL109" s="929"/>
      <c r="AM109" s="929"/>
      <c r="AN109" s="929"/>
      <c r="AO109" s="930"/>
      <c r="AP109" s="928" t="s">
        <v>408</v>
      </c>
      <c r="AQ109" s="929"/>
      <c r="AR109" s="929"/>
      <c r="AS109" s="929"/>
      <c r="AT109" s="931"/>
      <c r="AU109" s="948" t="s">
        <v>405</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406</v>
      </c>
      <c r="BR109" s="929"/>
      <c r="BS109" s="929"/>
      <c r="BT109" s="929"/>
      <c r="BU109" s="930"/>
      <c r="BV109" s="928" t="s">
        <v>407</v>
      </c>
      <c r="BW109" s="929"/>
      <c r="BX109" s="929"/>
      <c r="BY109" s="929"/>
      <c r="BZ109" s="930"/>
      <c r="CA109" s="928" t="s">
        <v>293</v>
      </c>
      <c r="CB109" s="929"/>
      <c r="CC109" s="929"/>
      <c r="CD109" s="929"/>
      <c r="CE109" s="930"/>
      <c r="CF109" s="949" t="s">
        <v>408</v>
      </c>
      <c r="CG109" s="949"/>
      <c r="CH109" s="949"/>
      <c r="CI109" s="949"/>
      <c r="CJ109" s="949"/>
      <c r="CK109" s="928" t="s">
        <v>409</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406</v>
      </c>
      <c r="DH109" s="929"/>
      <c r="DI109" s="929"/>
      <c r="DJ109" s="929"/>
      <c r="DK109" s="930"/>
      <c r="DL109" s="928" t="s">
        <v>407</v>
      </c>
      <c r="DM109" s="929"/>
      <c r="DN109" s="929"/>
      <c r="DO109" s="929"/>
      <c r="DP109" s="930"/>
      <c r="DQ109" s="928" t="s">
        <v>293</v>
      </c>
      <c r="DR109" s="929"/>
      <c r="DS109" s="929"/>
      <c r="DT109" s="929"/>
      <c r="DU109" s="930"/>
      <c r="DV109" s="928" t="s">
        <v>408</v>
      </c>
      <c r="DW109" s="929"/>
      <c r="DX109" s="929"/>
      <c r="DY109" s="929"/>
      <c r="DZ109" s="931"/>
    </row>
    <row r="110" spans="1:131" s="230" customFormat="1" ht="26.25" customHeight="1" x14ac:dyDescent="0.15">
      <c r="A110" s="932" t="s">
        <v>410</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2269603</v>
      </c>
      <c r="AB110" s="936"/>
      <c r="AC110" s="936"/>
      <c r="AD110" s="936"/>
      <c r="AE110" s="937"/>
      <c r="AF110" s="938">
        <v>2554656</v>
      </c>
      <c r="AG110" s="936"/>
      <c r="AH110" s="936"/>
      <c r="AI110" s="936"/>
      <c r="AJ110" s="937"/>
      <c r="AK110" s="938">
        <v>2639709</v>
      </c>
      <c r="AL110" s="936"/>
      <c r="AM110" s="936"/>
      <c r="AN110" s="936"/>
      <c r="AO110" s="937"/>
      <c r="AP110" s="939">
        <v>32.1</v>
      </c>
      <c r="AQ110" s="940"/>
      <c r="AR110" s="940"/>
      <c r="AS110" s="940"/>
      <c r="AT110" s="941"/>
      <c r="AU110" s="942" t="s">
        <v>69</v>
      </c>
      <c r="AV110" s="943"/>
      <c r="AW110" s="943"/>
      <c r="AX110" s="943"/>
      <c r="AY110" s="943"/>
      <c r="AZ110" s="965" t="s">
        <v>411</v>
      </c>
      <c r="BA110" s="933"/>
      <c r="BB110" s="933"/>
      <c r="BC110" s="933"/>
      <c r="BD110" s="933"/>
      <c r="BE110" s="933"/>
      <c r="BF110" s="933"/>
      <c r="BG110" s="933"/>
      <c r="BH110" s="933"/>
      <c r="BI110" s="933"/>
      <c r="BJ110" s="933"/>
      <c r="BK110" s="933"/>
      <c r="BL110" s="933"/>
      <c r="BM110" s="933"/>
      <c r="BN110" s="933"/>
      <c r="BO110" s="933"/>
      <c r="BP110" s="934"/>
      <c r="BQ110" s="966">
        <v>18964611</v>
      </c>
      <c r="BR110" s="967"/>
      <c r="BS110" s="967"/>
      <c r="BT110" s="967"/>
      <c r="BU110" s="967"/>
      <c r="BV110" s="967">
        <v>18932967</v>
      </c>
      <c r="BW110" s="967"/>
      <c r="BX110" s="967"/>
      <c r="BY110" s="967"/>
      <c r="BZ110" s="967"/>
      <c r="CA110" s="967">
        <v>18435711</v>
      </c>
      <c r="CB110" s="967"/>
      <c r="CC110" s="967"/>
      <c r="CD110" s="967"/>
      <c r="CE110" s="967"/>
      <c r="CF110" s="980">
        <v>224.5</v>
      </c>
      <c r="CG110" s="981"/>
      <c r="CH110" s="981"/>
      <c r="CI110" s="981"/>
      <c r="CJ110" s="981"/>
      <c r="CK110" s="982" t="s">
        <v>412</v>
      </c>
      <c r="CL110" s="983"/>
      <c r="CM110" s="965" t="s">
        <v>413</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122</v>
      </c>
      <c r="DH110" s="967"/>
      <c r="DI110" s="967"/>
      <c r="DJ110" s="967"/>
      <c r="DK110" s="967"/>
      <c r="DL110" s="967" t="s">
        <v>122</v>
      </c>
      <c r="DM110" s="967"/>
      <c r="DN110" s="967"/>
      <c r="DO110" s="967"/>
      <c r="DP110" s="967"/>
      <c r="DQ110" s="967" t="s">
        <v>122</v>
      </c>
      <c r="DR110" s="967"/>
      <c r="DS110" s="967"/>
      <c r="DT110" s="967"/>
      <c r="DU110" s="967"/>
      <c r="DV110" s="968" t="s">
        <v>122</v>
      </c>
      <c r="DW110" s="968"/>
      <c r="DX110" s="968"/>
      <c r="DY110" s="968"/>
      <c r="DZ110" s="969"/>
    </row>
    <row r="111" spans="1:131" s="230" customFormat="1" ht="26.25" customHeight="1" x14ac:dyDescent="0.15">
      <c r="A111" s="970" t="s">
        <v>414</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122</v>
      </c>
      <c r="AB111" s="974"/>
      <c r="AC111" s="974"/>
      <c r="AD111" s="974"/>
      <c r="AE111" s="975"/>
      <c r="AF111" s="976" t="s">
        <v>122</v>
      </c>
      <c r="AG111" s="974"/>
      <c r="AH111" s="974"/>
      <c r="AI111" s="974"/>
      <c r="AJ111" s="975"/>
      <c r="AK111" s="976" t="s">
        <v>122</v>
      </c>
      <c r="AL111" s="974"/>
      <c r="AM111" s="974"/>
      <c r="AN111" s="974"/>
      <c r="AO111" s="975"/>
      <c r="AP111" s="977" t="s">
        <v>122</v>
      </c>
      <c r="AQ111" s="978"/>
      <c r="AR111" s="978"/>
      <c r="AS111" s="978"/>
      <c r="AT111" s="979"/>
      <c r="AU111" s="944"/>
      <c r="AV111" s="945"/>
      <c r="AW111" s="945"/>
      <c r="AX111" s="945"/>
      <c r="AY111" s="945"/>
      <c r="AZ111" s="958" t="s">
        <v>415</v>
      </c>
      <c r="BA111" s="959"/>
      <c r="BB111" s="959"/>
      <c r="BC111" s="959"/>
      <c r="BD111" s="959"/>
      <c r="BE111" s="959"/>
      <c r="BF111" s="959"/>
      <c r="BG111" s="959"/>
      <c r="BH111" s="959"/>
      <c r="BI111" s="959"/>
      <c r="BJ111" s="959"/>
      <c r="BK111" s="959"/>
      <c r="BL111" s="959"/>
      <c r="BM111" s="959"/>
      <c r="BN111" s="959"/>
      <c r="BO111" s="959"/>
      <c r="BP111" s="960"/>
      <c r="BQ111" s="961" t="s">
        <v>122</v>
      </c>
      <c r="BR111" s="962"/>
      <c r="BS111" s="962"/>
      <c r="BT111" s="962"/>
      <c r="BU111" s="962"/>
      <c r="BV111" s="962" t="s">
        <v>122</v>
      </c>
      <c r="BW111" s="962"/>
      <c r="BX111" s="962"/>
      <c r="BY111" s="962"/>
      <c r="BZ111" s="962"/>
      <c r="CA111" s="962" t="s">
        <v>122</v>
      </c>
      <c r="CB111" s="962"/>
      <c r="CC111" s="962"/>
      <c r="CD111" s="962"/>
      <c r="CE111" s="962"/>
      <c r="CF111" s="956" t="s">
        <v>122</v>
      </c>
      <c r="CG111" s="957"/>
      <c r="CH111" s="957"/>
      <c r="CI111" s="957"/>
      <c r="CJ111" s="957"/>
      <c r="CK111" s="984"/>
      <c r="CL111" s="985"/>
      <c r="CM111" s="958" t="s">
        <v>416</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122</v>
      </c>
      <c r="DH111" s="962"/>
      <c r="DI111" s="962"/>
      <c r="DJ111" s="962"/>
      <c r="DK111" s="962"/>
      <c r="DL111" s="962" t="s">
        <v>122</v>
      </c>
      <c r="DM111" s="962"/>
      <c r="DN111" s="962"/>
      <c r="DO111" s="962"/>
      <c r="DP111" s="962"/>
      <c r="DQ111" s="962" t="s">
        <v>122</v>
      </c>
      <c r="DR111" s="962"/>
      <c r="DS111" s="962"/>
      <c r="DT111" s="962"/>
      <c r="DU111" s="962"/>
      <c r="DV111" s="963" t="s">
        <v>122</v>
      </c>
      <c r="DW111" s="963"/>
      <c r="DX111" s="963"/>
      <c r="DY111" s="963"/>
      <c r="DZ111" s="964"/>
    </row>
    <row r="112" spans="1:131" s="230" customFormat="1" ht="26.25" customHeight="1" x14ac:dyDescent="0.15">
      <c r="A112" s="988" t="s">
        <v>417</v>
      </c>
      <c r="B112" s="989"/>
      <c r="C112" s="959" t="s">
        <v>418</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122</v>
      </c>
      <c r="AB112" s="995"/>
      <c r="AC112" s="995"/>
      <c r="AD112" s="995"/>
      <c r="AE112" s="996"/>
      <c r="AF112" s="997" t="s">
        <v>122</v>
      </c>
      <c r="AG112" s="995"/>
      <c r="AH112" s="995"/>
      <c r="AI112" s="995"/>
      <c r="AJ112" s="996"/>
      <c r="AK112" s="997" t="s">
        <v>122</v>
      </c>
      <c r="AL112" s="995"/>
      <c r="AM112" s="995"/>
      <c r="AN112" s="995"/>
      <c r="AO112" s="996"/>
      <c r="AP112" s="998" t="s">
        <v>122</v>
      </c>
      <c r="AQ112" s="999"/>
      <c r="AR112" s="999"/>
      <c r="AS112" s="999"/>
      <c r="AT112" s="1000"/>
      <c r="AU112" s="944"/>
      <c r="AV112" s="945"/>
      <c r="AW112" s="945"/>
      <c r="AX112" s="945"/>
      <c r="AY112" s="945"/>
      <c r="AZ112" s="958" t="s">
        <v>419</v>
      </c>
      <c r="BA112" s="959"/>
      <c r="BB112" s="959"/>
      <c r="BC112" s="959"/>
      <c r="BD112" s="959"/>
      <c r="BE112" s="959"/>
      <c r="BF112" s="959"/>
      <c r="BG112" s="959"/>
      <c r="BH112" s="959"/>
      <c r="BI112" s="959"/>
      <c r="BJ112" s="959"/>
      <c r="BK112" s="959"/>
      <c r="BL112" s="959"/>
      <c r="BM112" s="959"/>
      <c r="BN112" s="959"/>
      <c r="BO112" s="959"/>
      <c r="BP112" s="960"/>
      <c r="BQ112" s="961">
        <v>2824466</v>
      </c>
      <c r="BR112" s="962"/>
      <c r="BS112" s="962"/>
      <c r="BT112" s="962"/>
      <c r="BU112" s="962"/>
      <c r="BV112" s="962">
        <v>2592500</v>
      </c>
      <c r="BW112" s="962"/>
      <c r="BX112" s="962"/>
      <c r="BY112" s="962"/>
      <c r="BZ112" s="962"/>
      <c r="CA112" s="962">
        <v>2742635</v>
      </c>
      <c r="CB112" s="962"/>
      <c r="CC112" s="962"/>
      <c r="CD112" s="962"/>
      <c r="CE112" s="962"/>
      <c r="CF112" s="956">
        <v>33.4</v>
      </c>
      <c r="CG112" s="957"/>
      <c r="CH112" s="957"/>
      <c r="CI112" s="957"/>
      <c r="CJ112" s="957"/>
      <c r="CK112" s="984"/>
      <c r="CL112" s="985"/>
      <c r="CM112" s="958" t="s">
        <v>420</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122</v>
      </c>
      <c r="DH112" s="962"/>
      <c r="DI112" s="962"/>
      <c r="DJ112" s="962"/>
      <c r="DK112" s="962"/>
      <c r="DL112" s="962" t="s">
        <v>122</v>
      </c>
      <c r="DM112" s="962"/>
      <c r="DN112" s="962"/>
      <c r="DO112" s="962"/>
      <c r="DP112" s="962"/>
      <c r="DQ112" s="962" t="s">
        <v>122</v>
      </c>
      <c r="DR112" s="962"/>
      <c r="DS112" s="962"/>
      <c r="DT112" s="962"/>
      <c r="DU112" s="962"/>
      <c r="DV112" s="963" t="s">
        <v>122</v>
      </c>
      <c r="DW112" s="963"/>
      <c r="DX112" s="963"/>
      <c r="DY112" s="963"/>
      <c r="DZ112" s="964"/>
    </row>
    <row r="113" spans="1:130" s="230" customFormat="1" ht="26.25" customHeight="1" x14ac:dyDescent="0.15">
      <c r="A113" s="990"/>
      <c r="B113" s="991"/>
      <c r="C113" s="959" t="s">
        <v>421</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278123</v>
      </c>
      <c r="AB113" s="974"/>
      <c r="AC113" s="974"/>
      <c r="AD113" s="974"/>
      <c r="AE113" s="975"/>
      <c r="AF113" s="976">
        <v>248980</v>
      </c>
      <c r="AG113" s="974"/>
      <c r="AH113" s="974"/>
      <c r="AI113" s="974"/>
      <c r="AJ113" s="975"/>
      <c r="AK113" s="976">
        <v>239578</v>
      </c>
      <c r="AL113" s="974"/>
      <c r="AM113" s="974"/>
      <c r="AN113" s="974"/>
      <c r="AO113" s="975"/>
      <c r="AP113" s="977">
        <v>2.9</v>
      </c>
      <c r="AQ113" s="978"/>
      <c r="AR113" s="978"/>
      <c r="AS113" s="978"/>
      <c r="AT113" s="979"/>
      <c r="AU113" s="944"/>
      <c r="AV113" s="945"/>
      <c r="AW113" s="945"/>
      <c r="AX113" s="945"/>
      <c r="AY113" s="945"/>
      <c r="AZ113" s="958" t="s">
        <v>422</v>
      </c>
      <c r="BA113" s="959"/>
      <c r="BB113" s="959"/>
      <c r="BC113" s="959"/>
      <c r="BD113" s="959"/>
      <c r="BE113" s="959"/>
      <c r="BF113" s="959"/>
      <c r="BG113" s="959"/>
      <c r="BH113" s="959"/>
      <c r="BI113" s="959"/>
      <c r="BJ113" s="959"/>
      <c r="BK113" s="959"/>
      <c r="BL113" s="959"/>
      <c r="BM113" s="959"/>
      <c r="BN113" s="959"/>
      <c r="BO113" s="959"/>
      <c r="BP113" s="960"/>
      <c r="BQ113" s="961">
        <v>263872</v>
      </c>
      <c r="BR113" s="962"/>
      <c r="BS113" s="962"/>
      <c r="BT113" s="962"/>
      <c r="BU113" s="962"/>
      <c r="BV113" s="962">
        <v>196944</v>
      </c>
      <c r="BW113" s="962"/>
      <c r="BX113" s="962"/>
      <c r="BY113" s="962"/>
      <c r="BZ113" s="962"/>
      <c r="CA113" s="962">
        <v>122932</v>
      </c>
      <c r="CB113" s="962"/>
      <c r="CC113" s="962"/>
      <c r="CD113" s="962"/>
      <c r="CE113" s="962"/>
      <c r="CF113" s="956">
        <v>1.5</v>
      </c>
      <c r="CG113" s="957"/>
      <c r="CH113" s="957"/>
      <c r="CI113" s="957"/>
      <c r="CJ113" s="957"/>
      <c r="CK113" s="984"/>
      <c r="CL113" s="985"/>
      <c r="CM113" s="958" t="s">
        <v>423</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122</v>
      </c>
      <c r="DH113" s="995"/>
      <c r="DI113" s="995"/>
      <c r="DJ113" s="995"/>
      <c r="DK113" s="996"/>
      <c r="DL113" s="997" t="s">
        <v>122</v>
      </c>
      <c r="DM113" s="995"/>
      <c r="DN113" s="995"/>
      <c r="DO113" s="995"/>
      <c r="DP113" s="996"/>
      <c r="DQ113" s="997" t="s">
        <v>122</v>
      </c>
      <c r="DR113" s="995"/>
      <c r="DS113" s="995"/>
      <c r="DT113" s="995"/>
      <c r="DU113" s="996"/>
      <c r="DV113" s="998" t="s">
        <v>122</v>
      </c>
      <c r="DW113" s="999"/>
      <c r="DX113" s="999"/>
      <c r="DY113" s="999"/>
      <c r="DZ113" s="1000"/>
    </row>
    <row r="114" spans="1:130" s="230" customFormat="1" ht="26.25" customHeight="1" x14ac:dyDescent="0.15">
      <c r="A114" s="990"/>
      <c r="B114" s="991"/>
      <c r="C114" s="959" t="s">
        <v>424</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66248</v>
      </c>
      <c r="AB114" s="995"/>
      <c r="AC114" s="995"/>
      <c r="AD114" s="995"/>
      <c r="AE114" s="996"/>
      <c r="AF114" s="997">
        <v>67259</v>
      </c>
      <c r="AG114" s="995"/>
      <c r="AH114" s="995"/>
      <c r="AI114" s="995"/>
      <c r="AJ114" s="996"/>
      <c r="AK114" s="997">
        <v>74236</v>
      </c>
      <c r="AL114" s="995"/>
      <c r="AM114" s="995"/>
      <c r="AN114" s="995"/>
      <c r="AO114" s="996"/>
      <c r="AP114" s="998">
        <v>0.9</v>
      </c>
      <c r="AQ114" s="999"/>
      <c r="AR114" s="999"/>
      <c r="AS114" s="999"/>
      <c r="AT114" s="1000"/>
      <c r="AU114" s="944"/>
      <c r="AV114" s="945"/>
      <c r="AW114" s="945"/>
      <c r="AX114" s="945"/>
      <c r="AY114" s="945"/>
      <c r="AZ114" s="958" t="s">
        <v>425</v>
      </c>
      <c r="BA114" s="959"/>
      <c r="BB114" s="959"/>
      <c r="BC114" s="959"/>
      <c r="BD114" s="959"/>
      <c r="BE114" s="959"/>
      <c r="BF114" s="959"/>
      <c r="BG114" s="959"/>
      <c r="BH114" s="959"/>
      <c r="BI114" s="959"/>
      <c r="BJ114" s="959"/>
      <c r="BK114" s="959"/>
      <c r="BL114" s="959"/>
      <c r="BM114" s="959"/>
      <c r="BN114" s="959"/>
      <c r="BO114" s="959"/>
      <c r="BP114" s="960"/>
      <c r="BQ114" s="961">
        <v>2010286</v>
      </c>
      <c r="BR114" s="962"/>
      <c r="BS114" s="962"/>
      <c r="BT114" s="962"/>
      <c r="BU114" s="962"/>
      <c r="BV114" s="962">
        <v>1913099</v>
      </c>
      <c r="BW114" s="962"/>
      <c r="BX114" s="962"/>
      <c r="BY114" s="962"/>
      <c r="BZ114" s="962"/>
      <c r="CA114" s="962">
        <v>1962291</v>
      </c>
      <c r="CB114" s="962"/>
      <c r="CC114" s="962"/>
      <c r="CD114" s="962"/>
      <c r="CE114" s="962"/>
      <c r="CF114" s="956">
        <v>23.9</v>
      </c>
      <c r="CG114" s="957"/>
      <c r="CH114" s="957"/>
      <c r="CI114" s="957"/>
      <c r="CJ114" s="957"/>
      <c r="CK114" s="984"/>
      <c r="CL114" s="985"/>
      <c r="CM114" s="958" t="s">
        <v>426</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122</v>
      </c>
      <c r="DH114" s="995"/>
      <c r="DI114" s="995"/>
      <c r="DJ114" s="995"/>
      <c r="DK114" s="996"/>
      <c r="DL114" s="997" t="s">
        <v>122</v>
      </c>
      <c r="DM114" s="995"/>
      <c r="DN114" s="995"/>
      <c r="DO114" s="995"/>
      <c r="DP114" s="996"/>
      <c r="DQ114" s="997" t="s">
        <v>122</v>
      </c>
      <c r="DR114" s="995"/>
      <c r="DS114" s="995"/>
      <c r="DT114" s="995"/>
      <c r="DU114" s="996"/>
      <c r="DV114" s="998" t="s">
        <v>122</v>
      </c>
      <c r="DW114" s="999"/>
      <c r="DX114" s="999"/>
      <c r="DY114" s="999"/>
      <c r="DZ114" s="1000"/>
    </row>
    <row r="115" spans="1:130" s="230" customFormat="1" ht="26.25" customHeight="1" x14ac:dyDescent="0.15">
      <c r="A115" s="990"/>
      <c r="B115" s="991"/>
      <c r="C115" s="959" t="s">
        <v>427</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122</v>
      </c>
      <c r="AB115" s="974"/>
      <c r="AC115" s="974"/>
      <c r="AD115" s="974"/>
      <c r="AE115" s="975"/>
      <c r="AF115" s="976" t="s">
        <v>122</v>
      </c>
      <c r="AG115" s="974"/>
      <c r="AH115" s="974"/>
      <c r="AI115" s="974"/>
      <c r="AJ115" s="975"/>
      <c r="AK115" s="976" t="s">
        <v>122</v>
      </c>
      <c r="AL115" s="974"/>
      <c r="AM115" s="974"/>
      <c r="AN115" s="974"/>
      <c r="AO115" s="975"/>
      <c r="AP115" s="977" t="s">
        <v>122</v>
      </c>
      <c r="AQ115" s="978"/>
      <c r="AR115" s="978"/>
      <c r="AS115" s="978"/>
      <c r="AT115" s="979"/>
      <c r="AU115" s="944"/>
      <c r="AV115" s="945"/>
      <c r="AW115" s="945"/>
      <c r="AX115" s="945"/>
      <c r="AY115" s="945"/>
      <c r="AZ115" s="958" t="s">
        <v>428</v>
      </c>
      <c r="BA115" s="959"/>
      <c r="BB115" s="959"/>
      <c r="BC115" s="959"/>
      <c r="BD115" s="959"/>
      <c r="BE115" s="959"/>
      <c r="BF115" s="959"/>
      <c r="BG115" s="959"/>
      <c r="BH115" s="959"/>
      <c r="BI115" s="959"/>
      <c r="BJ115" s="959"/>
      <c r="BK115" s="959"/>
      <c r="BL115" s="959"/>
      <c r="BM115" s="959"/>
      <c r="BN115" s="959"/>
      <c r="BO115" s="959"/>
      <c r="BP115" s="960"/>
      <c r="BQ115" s="961" t="s">
        <v>122</v>
      </c>
      <c r="BR115" s="962"/>
      <c r="BS115" s="962"/>
      <c r="BT115" s="962"/>
      <c r="BU115" s="962"/>
      <c r="BV115" s="962" t="s">
        <v>122</v>
      </c>
      <c r="BW115" s="962"/>
      <c r="BX115" s="962"/>
      <c r="BY115" s="962"/>
      <c r="BZ115" s="962"/>
      <c r="CA115" s="962" t="s">
        <v>122</v>
      </c>
      <c r="CB115" s="962"/>
      <c r="CC115" s="962"/>
      <c r="CD115" s="962"/>
      <c r="CE115" s="962"/>
      <c r="CF115" s="956" t="s">
        <v>122</v>
      </c>
      <c r="CG115" s="957"/>
      <c r="CH115" s="957"/>
      <c r="CI115" s="957"/>
      <c r="CJ115" s="957"/>
      <c r="CK115" s="984"/>
      <c r="CL115" s="985"/>
      <c r="CM115" s="958" t="s">
        <v>429</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122</v>
      </c>
      <c r="DH115" s="995"/>
      <c r="DI115" s="995"/>
      <c r="DJ115" s="995"/>
      <c r="DK115" s="996"/>
      <c r="DL115" s="997" t="s">
        <v>122</v>
      </c>
      <c r="DM115" s="995"/>
      <c r="DN115" s="995"/>
      <c r="DO115" s="995"/>
      <c r="DP115" s="996"/>
      <c r="DQ115" s="997" t="s">
        <v>122</v>
      </c>
      <c r="DR115" s="995"/>
      <c r="DS115" s="995"/>
      <c r="DT115" s="995"/>
      <c r="DU115" s="996"/>
      <c r="DV115" s="998" t="s">
        <v>122</v>
      </c>
      <c r="DW115" s="999"/>
      <c r="DX115" s="999"/>
      <c r="DY115" s="999"/>
      <c r="DZ115" s="1000"/>
    </row>
    <row r="116" spans="1:130" s="230" customFormat="1" ht="26.25" customHeight="1" x14ac:dyDescent="0.15">
      <c r="A116" s="992"/>
      <c r="B116" s="993"/>
      <c r="C116" s="1001" t="s">
        <v>430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467</v>
      </c>
      <c r="AB116" s="995"/>
      <c r="AC116" s="995"/>
      <c r="AD116" s="995"/>
      <c r="AE116" s="996"/>
      <c r="AF116" s="997" t="s">
        <v>122</v>
      </c>
      <c r="AG116" s="995"/>
      <c r="AH116" s="995"/>
      <c r="AI116" s="995"/>
      <c r="AJ116" s="996"/>
      <c r="AK116" s="997" t="s">
        <v>122</v>
      </c>
      <c r="AL116" s="995"/>
      <c r="AM116" s="995"/>
      <c r="AN116" s="995"/>
      <c r="AO116" s="996"/>
      <c r="AP116" s="998" t="s">
        <v>122</v>
      </c>
      <c r="AQ116" s="999"/>
      <c r="AR116" s="999"/>
      <c r="AS116" s="999"/>
      <c r="AT116" s="1000"/>
      <c r="AU116" s="944"/>
      <c r="AV116" s="945"/>
      <c r="AW116" s="945"/>
      <c r="AX116" s="945"/>
      <c r="AY116" s="945"/>
      <c r="AZ116" s="1003" t="s">
        <v>431</v>
      </c>
      <c r="BA116" s="1004"/>
      <c r="BB116" s="1004"/>
      <c r="BC116" s="1004"/>
      <c r="BD116" s="1004"/>
      <c r="BE116" s="1004"/>
      <c r="BF116" s="1004"/>
      <c r="BG116" s="1004"/>
      <c r="BH116" s="1004"/>
      <c r="BI116" s="1004"/>
      <c r="BJ116" s="1004"/>
      <c r="BK116" s="1004"/>
      <c r="BL116" s="1004"/>
      <c r="BM116" s="1004"/>
      <c r="BN116" s="1004"/>
      <c r="BO116" s="1004"/>
      <c r="BP116" s="1005"/>
      <c r="BQ116" s="961" t="s">
        <v>122</v>
      </c>
      <c r="BR116" s="962"/>
      <c r="BS116" s="962"/>
      <c r="BT116" s="962"/>
      <c r="BU116" s="962"/>
      <c r="BV116" s="962" t="s">
        <v>122</v>
      </c>
      <c r="BW116" s="962"/>
      <c r="BX116" s="962"/>
      <c r="BY116" s="962"/>
      <c r="BZ116" s="962"/>
      <c r="CA116" s="962" t="s">
        <v>122</v>
      </c>
      <c r="CB116" s="962"/>
      <c r="CC116" s="962"/>
      <c r="CD116" s="962"/>
      <c r="CE116" s="962"/>
      <c r="CF116" s="956" t="s">
        <v>122</v>
      </c>
      <c r="CG116" s="957"/>
      <c r="CH116" s="957"/>
      <c r="CI116" s="957"/>
      <c r="CJ116" s="957"/>
      <c r="CK116" s="984"/>
      <c r="CL116" s="985"/>
      <c r="CM116" s="958" t="s">
        <v>432</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122</v>
      </c>
      <c r="DH116" s="995"/>
      <c r="DI116" s="995"/>
      <c r="DJ116" s="995"/>
      <c r="DK116" s="996"/>
      <c r="DL116" s="997" t="s">
        <v>122</v>
      </c>
      <c r="DM116" s="995"/>
      <c r="DN116" s="995"/>
      <c r="DO116" s="995"/>
      <c r="DP116" s="996"/>
      <c r="DQ116" s="997" t="s">
        <v>122</v>
      </c>
      <c r="DR116" s="995"/>
      <c r="DS116" s="995"/>
      <c r="DT116" s="995"/>
      <c r="DU116" s="996"/>
      <c r="DV116" s="998" t="s">
        <v>122</v>
      </c>
      <c r="DW116" s="999"/>
      <c r="DX116" s="999"/>
      <c r="DY116" s="999"/>
      <c r="DZ116" s="1000"/>
    </row>
    <row r="117" spans="1:130" s="230" customFormat="1" ht="26.25" customHeight="1" x14ac:dyDescent="0.15">
      <c r="A117" s="948" t="s">
        <v>176</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433</v>
      </c>
      <c r="Z117" s="930"/>
      <c r="AA117" s="1014">
        <v>2614441</v>
      </c>
      <c r="AB117" s="1015"/>
      <c r="AC117" s="1015"/>
      <c r="AD117" s="1015"/>
      <c r="AE117" s="1016"/>
      <c r="AF117" s="1017">
        <v>2870895</v>
      </c>
      <c r="AG117" s="1015"/>
      <c r="AH117" s="1015"/>
      <c r="AI117" s="1015"/>
      <c r="AJ117" s="1016"/>
      <c r="AK117" s="1017">
        <v>2953523</v>
      </c>
      <c r="AL117" s="1015"/>
      <c r="AM117" s="1015"/>
      <c r="AN117" s="1015"/>
      <c r="AO117" s="1016"/>
      <c r="AP117" s="1018"/>
      <c r="AQ117" s="1019"/>
      <c r="AR117" s="1019"/>
      <c r="AS117" s="1019"/>
      <c r="AT117" s="1020"/>
      <c r="AU117" s="944"/>
      <c r="AV117" s="945"/>
      <c r="AW117" s="945"/>
      <c r="AX117" s="945"/>
      <c r="AY117" s="945"/>
      <c r="AZ117" s="1010" t="s">
        <v>434</v>
      </c>
      <c r="BA117" s="1011"/>
      <c r="BB117" s="1011"/>
      <c r="BC117" s="1011"/>
      <c r="BD117" s="1011"/>
      <c r="BE117" s="1011"/>
      <c r="BF117" s="1011"/>
      <c r="BG117" s="1011"/>
      <c r="BH117" s="1011"/>
      <c r="BI117" s="1011"/>
      <c r="BJ117" s="1011"/>
      <c r="BK117" s="1011"/>
      <c r="BL117" s="1011"/>
      <c r="BM117" s="1011"/>
      <c r="BN117" s="1011"/>
      <c r="BO117" s="1011"/>
      <c r="BP117" s="1012"/>
      <c r="BQ117" s="961" t="s">
        <v>122</v>
      </c>
      <c r="BR117" s="962"/>
      <c r="BS117" s="962"/>
      <c r="BT117" s="962"/>
      <c r="BU117" s="962"/>
      <c r="BV117" s="962" t="s">
        <v>122</v>
      </c>
      <c r="BW117" s="962"/>
      <c r="BX117" s="962"/>
      <c r="BY117" s="962"/>
      <c r="BZ117" s="962"/>
      <c r="CA117" s="962" t="s">
        <v>122</v>
      </c>
      <c r="CB117" s="962"/>
      <c r="CC117" s="962"/>
      <c r="CD117" s="962"/>
      <c r="CE117" s="962"/>
      <c r="CF117" s="956" t="s">
        <v>122</v>
      </c>
      <c r="CG117" s="957"/>
      <c r="CH117" s="957"/>
      <c r="CI117" s="957"/>
      <c r="CJ117" s="957"/>
      <c r="CK117" s="984"/>
      <c r="CL117" s="985"/>
      <c r="CM117" s="958" t="s">
        <v>435</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122</v>
      </c>
      <c r="DH117" s="995"/>
      <c r="DI117" s="995"/>
      <c r="DJ117" s="995"/>
      <c r="DK117" s="996"/>
      <c r="DL117" s="997" t="s">
        <v>122</v>
      </c>
      <c r="DM117" s="995"/>
      <c r="DN117" s="995"/>
      <c r="DO117" s="995"/>
      <c r="DP117" s="996"/>
      <c r="DQ117" s="997" t="s">
        <v>122</v>
      </c>
      <c r="DR117" s="995"/>
      <c r="DS117" s="995"/>
      <c r="DT117" s="995"/>
      <c r="DU117" s="996"/>
      <c r="DV117" s="998" t="s">
        <v>122</v>
      </c>
      <c r="DW117" s="999"/>
      <c r="DX117" s="999"/>
      <c r="DY117" s="999"/>
      <c r="DZ117" s="1000"/>
    </row>
    <row r="118" spans="1:130" s="230" customFormat="1" ht="26.25" customHeight="1" x14ac:dyDescent="0.15">
      <c r="A118" s="948" t="s">
        <v>409</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406</v>
      </c>
      <c r="AB118" s="929"/>
      <c r="AC118" s="929"/>
      <c r="AD118" s="929"/>
      <c r="AE118" s="930"/>
      <c r="AF118" s="928" t="s">
        <v>407</v>
      </c>
      <c r="AG118" s="929"/>
      <c r="AH118" s="929"/>
      <c r="AI118" s="929"/>
      <c r="AJ118" s="930"/>
      <c r="AK118" s="928" t="s">
        <v>293</v>
      </c>
      <c r="AL118" s="929"/>
      <c r="AM118" s="929"/>
      <c r="AN118" s="929"/>
      <c r="AO118" s="930"/>
      <c r="AP118" s="1006" t="s">
        <v>408</v>
      </c>
      <c r="AQ118" s="1007"/>
      <c r="AR118" s="1007"/>
      <c r="AS118" s="1007"/>
      <c r="AT118" s="1008"/>
      <c r="AU118" s="944"/>
      <c r="AV118" s="945"/>
      <c r="AW118" s="945"/>
      <c r="AX118" s="945"/>
      <c r="AY118" s="945"/>
      <c r="AZ118" s="1009" t="s">
        <v>436</v>
      </c>
      <c r="BA118" s="1001"/>
      <c r="BB118" s="1001"/>
      <c r="BC118" s="1001"/>
      <c r="BD118" s="1001"/>
      <c r="BE118" s="1001"/>
      <c r="BF118" s="1001"/>
      <c r="BG118" s="1001"/>
      <c r="BH118" s="1001"/>
      <c r="BI118" s="1001"/>
      <c r="BJ118" s="1001"/>
      <c r="BK118" s="1001"/>
      <c r="BL118" s="1001"/>
      <c r="BM118" s="1001"/>
      <c r="BN118" s="1001"/>
      <c r="BO118" s="1001"/>
      <c r="BP118" s="1002"/>
      <c r="BQ118" s="1035" t="s">
        <v>122</v>
      </c>
      <c r="BR118" s="1036"/>
      <c r="BS118" s="1036"/>
      <c r="BT118" s="1036"/>
      <c r="BU118" s="1036"/>
      <c r="BV118" s="1036" t="s">
        <v>122</v>
      </c>
      <c r="BW118" s="1036"/>
      <c r="BX118" s="1036"/>
      <c r="BY118" s="1036"/>
      <c r="BZ118" s="1036"/>
      <c r="CA118" s="1036" t="s">
        <v>122</v>
      </c>
      <c r="CB118" s="1036"/>
      <c r="CC118" s="1036"/>
      <c r="CD118" s="1036"/>
      <c r="CE118" s="1036"/>
      <c r="CF118" s="956" t="s">
        <v>122</v>
      </c>
      <c r="CG118" s="957"/>
      <c r="CH118" s="957"/>
      <c r="CI118" s="957"/>
      <c r="CJ118" s="957"/>
      <c r="CK118" s="984"/>
      <c r="CL118" s="985"/>
      <c r="CM118" s="958" t="s">
        <v>437</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122</v>
      </c>
      <c r="DH118" s="995"/>
      <c r="DI118" s="995"/>
      <c r="DJ118" s="995"/>
      <c r="DK118" s="996"/>
      <c r="DL118" s="997" t="s">
        <v>122</v>
      </c>
      <c r="DM118" s="995"/>
      <c r="DN118" s="995"/>
      <c r="DO118" s="995"/>
      <c r="DP118" s="996"/>
      <c r="DQ118" s="997" t="s">
        <v>122</v>
      </c>
      <c r="DR118" s="995"/>
      <c r="DS118" s="995"/>
      <c r="DT118" s="995"/>
      <c r="DU118" s="996"/>
      <c r="DV118" s="998" t="s">
        <v>122</v>
      </c>
      <c r="DW118" s="999"/>
      <c r="DX118" s="999"/>
      <c r="DY118" s="999"/>
      <c r="DZ118" s="1000"/>
    </row>
    <row r="119" spans="1:130" s="230" customFormat="1" ht="26.25" customHeight="1" x14ac:dyDescent="0.15">
      <c r="A119" s="1092" t="s">
        <v>412</v>
      </c>
      <c r="B119" s="983"/>
      <c r="C119" s="965" t="s">
        <v>413</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122</v>
      </c>
      <c r="AB119" s="936"/>
      <c r="AC119" s="936"/>
      <c r="AD119" s="936"/>
      <c r="AE119" s="937"/>
      <c r="AF119" s="938" t="s">
        <v>122</v>
      </c>
      <c r="AG119" s="936"/>
      <c r="AH119" s="936"/>
      <c r="AI119" s="936"/>
      <c r="AJ119" s="937"/>
      <c r="AK119" s="938" t="s">
        <v>122</v>
      </c>
      <c r="AL119" s="936"/>
      <c r="AM119" s="936"/>
      <c r="AN119" s="936"/>
      <c r="AO119" s="937"/>
      <c r="AP119" s="939" t="s">
        <v>122</v>
      </c>
      <c r="AQ119" s="940"/>
      <c r="AR119" s="940"/>
      <c r="AS119" s="940"/>
      <c r="AT119" s="941"/>
      <c r="AU119" s="946"/>
      <c r="AV119" s="947"/>
      <c r="AW119" s="947"/>
      <c r="AX119" s="947"/>
      <c r="AY119" s="947"/>
      <c r="AZ119" s="251" t="s">
        <v>176</v>
      </c>
      <c r="BA119" s="251"/>
      <c r="BB119" s="251"/>
      <c r="BC119" s="251"/>
      <c r="BD119" s="251"/>
      <c r="BE119" s="251"/>
      <c r="BF119" s="251"/>
      <c r="BG119" s="251"/>
      <c r="BH119" s="251"/>
      <c r="BI119" s="251"/>
      <c r="BJ119" s="251"/>
      <c r="BK119" s="251"/>
      <c r="BL119" s="251"/>
      <c r="BM119" s="251"/>
      <c r="BN119" s="251"/>
      <c r="BO119" s="1013" t="s">
        <v>438</v>
      </c>
      <c r="BP119" s="1041"/>
      <c r="BQ119" s="1035">
        <v>24063235</v>
      </c>
      <c r="BR119" s="1036"/>
      <c r="BS119" s="1036"/>
      <c r="BT119" s="1036"/>
      <c r="BU119" s="1036"/>
      <c r="BV119" s="1036">
        <v>23635510</v>
      </c>
      <c r="BW119" s="1036"/>
      <c r="BX119" s="1036"/>
      <c r="BY119" s="1036"/>
      <c r="BZ119" s="1036"/>
      <c r="CA119" s="1036">
        <v>23263569</v>
      </c>
      <c r="CB119" s="1036"/>
      <c r="CC119" s="1036"/>
      <c r="CD119" s="1036"/>
      <c r="CE119" s="1036"/>
      <c r="CF119" s="1037"/>
      <c r="CG119" s="1038"/>
      <c r="CH119" s="1038"/>
      <c r="CI119" s="1038"/>
      <c r="CJ119" s="1039"/>
      <c r="CK119" s="986"/>
      <c r="CL119" s="987"/>
      <c r="CM119" s="1009" t="s">
        <v>439</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122</v>
      </c>
      <c r="DH119" s="1022"/>
      <c r="DI119" s="1022"/>
      <c r="DJ119" s="1022"/>
      <c r="DK119" s="1023"/>
      <c r="DL119" s="1021" t="s">
        <v>122</v>
      </c>
      <c r="DM119" s="1022"/>
      <c r="DN119" s="1022"/>
      <c r="DO119" s="1022"/>
      <c r="DP119" s="1023"/>
      <c r="DQ119" s="1021" t="s">
        <v>122</v>
      </c>
      <c r="DR119" s="1022"/>
      <c r="DS119" s="1022"/>
      <c r="DT119" s="1022"/>
      <c r="DU119" s="1023"/>
      <c r="DV119" s="1024" t="s">
        <v>122</v>
      </c>
      <c r="DW119" s="1025"/>
      <c r="DX119" s="1025"/>
      <c r="DY119" s="1025"/>
      <c r="DZ119" s="1026"/>
    </row>
    <row r="120" spans="1:130" s="230" customFormat="1" ht="26.25" customHeight="1" x14ac:dyDescent="0.15">
      <c r="A120" s="1093"/>
      <c r="B120" s="985"/>
      <c r="C120" s="958" t="s">
        <v>416</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122</v>
      </c>
      <c r="AB120" s="995"/>
      <c r="AC120" s="995"/>
      <c r="AD120" s="995"/>
      <c r="AE120" s="996"/>
      <c r="AF120" s="997" t="s">
        <v>122</v>
      </c>
      <c r="AG120" s="995"/>
      <c r="AH120" s="995"/>
      <c r="AI120" s="995"/>
      <c r="AJ120" s="996"/>
      <c r="AK120" s="997" t="s">
        <v>122</v>
      </c>
      <c r="AL120" s="995"/>
      <c r="AM120" s="995"/>
      <c r="AN120" s="995"/>
      <c r="AO120" s="996"/>
      <c r="AP120" s="998" t="s">
        <v>122</v>
      </c>
      <c r="AQ120" s="999"/>
      <c r="AR120" s="999"/>
      <c r="AS120" s="999"/>
      <c r="AT120" s="1000"/>
      <c r="AU120" s="1027" t="s">
        <v>440</v>
      </c>
      <c r="AV120" s="1028"/>
      <c r="AW120" s="1028"/>
      <c r="AX120" s="1028"/>
      <c r="AY120" s="1029"/>
      <c r="AZ120" s="965" t="s">
        <v>441</v>
      </c>
      <c r="BA120" s="933"/>
      <c r="BB120" s="933"/>
      <c r="BC120" s="933"/>
      <c r="BD120" s="933"/>
      <c r="BE120" s="933"/>
      <c r="BF120" s="933"/>
      <c r="BG120" s="933"/>
      <c r="BH120" s="933"/>
      <c r="BI120" s="933"/>
      <c r="BJ120" s="933"/>
      <c r="BK120" s="933"/>
      <c r="BL120" s="933"/>
      <c r="BM120" s="933"/>
      <c r="BN120" s="933"/>
      <c r="BO120" s="933"/>
      <c r="BP120" s="934"/>
      <c r="BQ120" s="966">
        <v>10171615</v>
      </c>
      <c r="BR120" s="967"/>
      <c r="BS120" s="967"/>
      <c r="BT120" s="967"/>
      <c r="BU120" s="967"/>
      <c r="BV120" s="967">
        <v>10615145</v>
      </c>
      <c r="BW120" s="967"/>
      <c r="BX120" s="967"/>
      <c r="BY120" s="967"/>
      <c r="BZ120" s="967"/>
      <c r="CA120" s="967">
        <v>11231439</v>
      </c>
      <c r="CB120" s="967"/>
      <c r="CC120" s="967"/>
      <c r="CD120" s="967"/>
      <c r="CE120" s="967"/>
      <c r="CF120" s="980">
        <v>136.69999999999999</v>
      </c>
      <c r="CG120" s="981"/>
      <c r="CH120" s="981"/>
      <c r="CI120" s="981"/>
      <c r="CJ120" s="981"/>
      <c r="CK120" s="1042" t="s">
        <v>442</v>
      </c>
      <c r="CL120" s="1043"/>
      <c r="CM120" s="1043"/>
      <c r="CN120" s="1043"/>
      <c r="CO120" s="1044"/>
      <c r="CP120" s="1050" t="s">
        <v>390</v>
      </c>
      <c r="CQ120" s="1051"/>
      <c r="CR120" s="1051"/>
      <c r="CS120" s="1051"/>
      <c r="CT120" s="1051"/>
      <c r="CU120" s="1051"/>
      <c r="CV120" s="1051"/>
      <c r="CW120" s="1051"/>
      <c r="CX120" s="1051"/>
      <c r="CY120" s="1051"/>
      <c r="CZ120" s="1051"/>
      <c r="DA120" s="1051"/>
      <c r="DB120" s="1051"/>
      <c r="DC120" s="1051"/>
      <c r="DD120" s="1051"/>
      <c r="DE120" s="1051"/>
      <c r="DF120" s="1052"/>
      <c r="DG120" s="966">
        <v>2824466</v>
      </c>
      <c r="DH120" s="967"/>
      <c r="DI120" s="967"/>
      <c r="DJ120" s="967"/>
      <c r="DK120" s="967"/>
      <c r="DL120" s="967">
        <v>2592500</v>
      </c>
      <c r="DM120" s="967"/>
      <c r="DN120" s="967"/>
      <c r="DO120" s="967"/>
      <c r="DP120" s="967"/>
      <c r="DQ120" s="967">
        <v>2742635</v>
      </c>
      <c r="DR120" s="967"/>
      <c r="DS120" s="967"/>
      <c r="DT120" s="967"/>
      <c r="DU120" s="967"/>
      <c r="DV120" s="968">
        <v>33.4</v>
      </c>
      <c r="DW120" s="968"/>
      <c r="DX120" s="968"/>
      <c r="DY120" s="968"/>
      <c r="DZ120" s="969"/>
    </row>
    <row r="121" spans="1:130" s="230" customFormat="1" ht="26.25" customHeight="1" x14ac:dyDescent="0.15">
      <c r="A121" s="1093"/>
      <c r="B121" s="985"/>
      <c r="C121" s="1010" t="s">
        <v>443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122</v>
      </c>
      <c r="AB121" s="995"/>
      <c r="AC121" s="995"/>
      <c r="AD121" s="995"/>
      <c r="AE121" s="996"/>
      <c r="AF121" s="997" t="s">
        <v>122</v>
      </c>
      <c r="AG121" s="995"/>
      <c r="AH121" s="995"/>
      <c r="AI121" s="995"/>
      <c r="AJ121" s="996"/>
      <c r="AK121" s="997" t="s">
        <v>122</v>
      </c>
      <c r="AL121" s="995"/>
      <c r="AM121" s="995"/>
      <c r="AN121" s="995"/>
      <c r="AO121" s="996"/>
      <c r="AP121" s="998" t="s">
        <v>122</v>
      </c>
      <c r="AQ121" s="999"/>
      <c r="AR121" s="999"/>
      <c r="AS121" s="999"/>
      <c r="AT121" s="1000"/>
      <c r="AU121" s="1030"/>
      <c r="AV121" s="1031"/>
      <c r="AW121" s="1031"/>
      <c r="AX121" s="1031"/>
      <c r="AY121" s="1032"/>
      <c r="AZ121" s="958" t="s">
        <v>444</v>
      </c>
      <c r="BA121" s="959"/>
      <c r="BB121" s="959"/>
      <c r="BC121" s="959"/>
      <c r="BD121" s="959"/>
      <c r="BE121" s="959"/>
      <c r="BF121" s="959"/>
      <c r="BG121" s="959"/>
      <c r="BH121" s="959"/>
      <c r="BI121" s="959"/>
      <c r="BJ121" s="959"/>
      <c r="BK121" s="959"/>
      <c r="BL121" s="959"/>
      <c r="BM121" s="959"/>
      <c r="BN121" s="959"/>
      <c r="BO121" s="959"/>
      <c r="BP121" s="960"/>
      <c r="BQ121" s="961">
        <v>20958</v>
      </c>
      <c r="BR121" s="962"/>
      <c r="BS121" s="962"/>
      <c r="BT121" s="962"/>
      <c r="BU121" s="962"/>
      <c r="BV121" s="962">
        <v>22550</v>
      </c>
      <c r="BW121" s="962"/>
      <c r="BX121" s="962"/>
      <c r="BY121" s="962"/>
      <c r="BZ121" s="962"/>
      <c r="CA121" s="962">
        <v>15307</v>
      </c>
      <c r="CB121" s="962"/>
      <c r="CC121" s="962"/>
      <c r="CD121" s="962"/>
      <c r="CE121" s="962"/>
      <c r="CF121" s="956">
        <v>0.2</v>
      </c>
      <c r="CG121" s="957"/>
      <c r="CH121" s="957"/>
      <c r="CI121" s="957"/>
      <c r="CJ121" s="957"/>
      <c r="CK121" s="1045"/>
      <c r="CL121" s="1046"/>
      <c r="CM121" s="1046"/>
      <c r="CN121" s="1046"/>
      <c r="CO121" s="1047"/>
      <c r="CP121" s="1055" t="s">
        <v>388</v>
      </c>
      <c r="CQ121" s="1056"/>
      <c r="CR121" s="1056"/>
      <c r="CS121" s="1056"/>
      <c r="CT121" s="1056"/>
      <c r="CU121" s="1056"/>
      <c r="CV121" s="1056"/>
      <c r="CW121" s="1056"/>
      <c r="CX121" s="1056"/>
      <c r="CY121" s="1056"/>
      <c r="CZ121" s="1056"/>
      <c r="DA121" s="1056"/>
      <c r="DB121" s="1056"/>
      <c r="DC121" s="1056"/>
      <c r="DD121" s="1056"/>
      <c r="DE121" s="1056"/>
      <c r="DF121" s="1057"/>
      <c r="DG121" s="961" t="s">
        <v>122</v>
      </c>
      <c r="DH121" s="962"/>
      <c r="DI121" s="962"/>
      <c r="DJ121" s="962"/>
      <c r="DK121" s="962"/>
      <c r="DL121" s="962" t="s">
        <v>122</v>
      </c>
      <c r="DM121" s="962"/>
      <c r="DN121" s="962"/>
      <c r="DO121" s="962"/>
      <c r="DP121" s="962"/>
      <c r="DQ121" s="962" t="s">
        <v>122</v>
      </c>
      <c r="DR121" s="962"/>
      <c r="DS121" s="962"/>
      <c r="DT121" s="962"/>
      <c r="DU121" s="962"/>
      <c r="DV121" s="963" t="s">
        <v>122</v>
      </c>
      <c r="DW121" s="963"/>
      <c r="DX121" s="963"/>
      <c r="DY121" s="963"/>
      <c r="DZ121" s="964"/>
    </row>
    <row r="122" spans="1:130" s="230" customFormat="1" ht="26.25" customHeight="1" x14ac:dyDescent="0.15">
      <c r="A122" s="1093"/>
      <c r="B122" s="985"/>
      <c r="C122" s="958" t="s">
        <v>426</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122</v>
      </c>
      <c r="AB122" s="995"/>
      <c r="AC122" s="995"/>
      <c r="AD122" s="995"/>
      <c r="AE122" s="996"/>
      <c r="AF122" s="997" t="s">
        <v>122</v>
      </c>
      <c r="AG122" s="995"/>
      <c r="AH122" s="995"/>
      <c r="AI122" s="995"/>
      <c r="AJ122" s="996"/>
      <c r="AK122" s="997" t="s">
        <v>122</v>
      </c>
      <c r="AL122" s="995"/>
      <c r="AM122" s="995"/>
      <c r="AN122" s="995"/>
      <c r="AO122" s="996"/>
      <c r="AP122" s="998" t="s">
        <v>122</v>
      </c>
      <c r="AQ122" s="999"/>
      <c r="AR122" s="999"/>
      <c r="AS122" s="999"/>
      <c r="AT122" s="1000"/>
      <c r="AU122" s="1030"/>
      <c r="AV122" s="1031"/>
      <c r="AW122" s="1031"/>
      <c r="AX122" s="1031"/>
      <c r="AY122" s="1032"/>
      <c r="AZ122" s="1009" t="s">
        <v>445</v>
      </c>
      <c r="BA122" s="1001"/>
      <c r="BB122" s="1001"/>
      <c r="BC122" s="1001"/>
      <c r="BD122" s="1001"/>
      <c r="BE122" s="1001"/>
      <c r="BF122" s="1001"/>
      <c r="BG122" s="1001"/>
      <c r="BH122" s="1001"/>
      <c r="BI122" s="1001"/>
      <c r="BJ122" s="1001"/>
      <c r="BK122" s="1001"/>
      <c r="BL122" s="1001"/>
      <c r="BM122" s="1001"/>
      <c r="BN122" s="1001"/>
      <c r="BO122" s="1001"/>
      <c r="BP122" s="1002"/>
      <c r="BQ122" s="1035">
        <v>21497336</v>
      </c>
      <c r="BR122" s="1036"/>
      <c r="BS122" s="1036"/>
      <c r="BT122" s="1036"/>
      <c r="BU122" s="1036"/>
      <c r="BV122" s="1036">
        <v>20751807</v>
      </c>
      <c r="BW122" s="1036"/>
      <c r="BX122" s="1036"/>
      <c r="BY122" s="1036"/>
      <c r="BZ122" s="1036"/>
      <c r="CA122" s="1036">
        <v>20367200</v>
      </c>
      <c r="CB122" s="1036"/>
      <c r="CC122" s="1036"/>
      <c r="CD122" s="1036"/>
      <c r="CE122" s="1036"/>
      <c r="CF122" s="1053">
        <v>248</v>
      </c>
      <c r="CG122" s="1054"/>
      <c r="CH122" s="1054"/>
      <c r="CI122" s="1054"/>
      <c r="CJ122" s="1054"/>
      <c r="CK122" s="1045"/>
      <c r="CL122" s="1046"/>
      <c r="CM122" s="1046"/>
      <c r="CN122" s="1046"/>
      <c r="CO122" s="1047"/>
      <c r="CP122" s="1055" t="s">
        <v>389</v>
      </c>
      <c r="CQ122" s="1056"/>
      <c r="CR122" s="1056"/>
      <c r="CS122" s="1056"/>
      <c r="CT122" s="1056"/>
      <c r="CU122" s="1056"/>
      <c r="CV122" s="1056"/>
      <c r="CW122" s="1056"/>
      <c r="CX122" s="1056"/>
      <c r="CY122" s="1056"/>
      <c r="CZ122" s="1056"/>
      <c r="DA122" s="1056"/>
      <c r="DB122" s="1056"/>
      <c r="DC122" s="1056"/>
      <c r="DD122" s="1056"/>
      <c r="DE122" s="1056"/>
      <c r="DF122" s="1057"/>
      <c r="DG122" s="961" t="s">
        <v>122</v>
      </c>
      <c r="DH122" s="962"/>
      <c r="DI122" s="962"/>
      <c r="DJ122" s="962"/>
      <c r="DK122" s="962"/>
      <c r="DL122" s="962" t="s">
        <v>122</v>
      </c>
      <c r="DM122" s="962"/>
      <c r="DN122" s="962"/>
      <c r="DO122" s="962"/>
      <c r="DP122" s="962"/>
      <c r="DQ122" s="962" t="s">
        <v>122</v>
      </c>
      <c r="DR122" s="962"/>
      <c r="DS122" s="962"/>
      <c r="DT122" s="962"/>
      <c r="DU122" s="962"/>
      <c r="DV122" s="963" t="s">
        <v>122</v>
      </c>
      <c r="DW122" s="963"/>
      <c r="DX122" s="963"/>
      <c r="DY122" s="963"/>
      <c r="DZ122" s="964"/>
    </row>
    <row r="123" spans="1:130" s="230" customFormat="1" ht="26.25" customHeight="1" x14ac:dyDescent="0.15">
      <c r="A123" s="1093"/>
      <c r="B123" s="985"/>
      <c r="C123" s="958" t="s">
        <v>432</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122</v>
      </c>
      <c r="AB123" s="995"/>
      <c r="AC123" s="995"/>
      <c r="AD123" s="995"/>
      <c r="AE123" s="996"/>
      <c r="AF123" s="997" t="s">
        <v>122</v>
      </c>
      <c r="AG123" s="995"/>
      <c r="AH123" s="995"/>
      <c r="AI123" s="995"/>
      <c r="AJ123" s="996"/>
      <c r="AK123" s="997" t="s">
        <v>122</v>
      </c>
      <c r="AL123" s="995"/>
      <c r="AM123" s="995"/>
      <c r="AN123" s="995"/>
      <c r="AO123" s="996"/>
      <c r="AP123" s="998" t="s">
        <v>122</v>
      </c>
      <c r="AQ123" s="999"/>
      <c r="AR123" s="999"/>
      <c r="AS123" s="999"/>
      <c r="AT123" s="1000"/>
      <c r="AU123" s="1033"/>
      <c r="AV123" s="1034"/>
      <c r="AW123" s="1034"/>
      <c r="AX123" s="1034"/>
      <c r="AY123" s="1034"/>
      <c r="AZ123" s="251" t="s">
        <v>176</v>
      </c>
      <c r="BA123" s="251"/>
      <c r="BB123" s="251"/>
      <c r="BC123" s="251"/>
      <c r="BD123" s="251"/>
      <c r="BE123" s="251"/>
      <c r="BF123" s="251"/>
      <c r="BG123" s="251"/>
      <c r="BH123" s="251"/>
      <c r="BI123" s="251"/>
      <c r="BJ123" s="251"/>
      <c r="BK123" s="251"/>
      <c r="BL123" s="251"/>
      <c r="BM123" s="251"/>
      <c r="BN123" s="251"/>
      <c r="BO123" s="1013" t="s">
        <v>446</v>
      </c>
      <c r="BP123" s="1041"/>
      <c r="BQ123" s="1099">
        <v>31689909</v>
      </c>
      <c r="BR123" s="1100"/>
      <c r="BS123" s="1100"/>
      <c r="BT123" s="1100"/>
      <c r="BU123" s="1100"/>
      <c r="BV123" s="1100">
        <v>31389502</v>
      </c>
      <c r="BW123" s="1100"/>
      <c r="BX123" s="1100"/>
      <c r="BY123" s="1100"/>
      <c r="BZ123" s="1100"/>
      <c r="CA123" s="1100">
        <v>31613946</v>
      </c>
      <c r="CB123" s="1100"/>
      <c r="CC123" s="1100"/>
      <c r="CD123" s="1100"/>
      <c r="CE123" s="1100"/>
      <c r="CF123" s="1037"/>
      <c r="CG123" s="1038"/>
      <c r="CH123" s="1038"/>
      <c r="CI123" s="1038"/>
      <c r="CJ123" s="1039"/>
      <c r="CK123" s="1045"/>
      <c r="CL123" s="1046"/>
      <c r="CM123" s="1046"/>
      <c r="CN123" s="1046"/>
      <c r="CO123" s="1047"/>
      <c r="CP123" s="1055" t="s">
        <v>387</v>
      </c>
      <c r="CQ123" s="1056"/>
      <c r="CR123" s="1056"/>
      <c r="CS123" s="1056"/>
      <c r="CT123" s="1056"/>
      <c r="CU123" s="1056"/>
      <c r="CV123" s="1056"/>
      <c r="CW123" s="1056"/>
      <c r="CX123" s="1056"/>
      <c r="CY123" s="1056"/>
      <c r="CZ123" s="1056"/>
      <c r="DA123" s="1056"/>
      <c r="DB123" s="1056"/>
      <c r="DC123" s="1056"/>
      <c r="DD123" s="1056"/>
      <c r="DE123" s="1056"/>
      <c r="DF123" s="1057"/>
      <c r="DG123" s="994" t="s">
        <v>122</v>
      </c>
      <c r="DH123" s="995"/>
      <c r="DI123" s="995"/>
      <c r="DJ123" s="995"/>
      <c r="DK123" s="996"/>
      <c r="DL123" s="997" t="s">
        <v>122</v>
      </c>
      <c r="DM123" s="995"/>
      <c r="DN123" s="995"/>
      <c r="DO123" s="995"/>
      <c r="DP123" s="996"/>
      <c r="DQ123" s="997" t="s">
        <v>122</v>
      </c>
      <c r="DR123" s="995"/>
      <c r="DS123" s="995"/>
      <c r="DT123" s="995"/>
      <c r="DU123" s="996"/>
      <c r="DV123" s="998" t="s">
        <v>122</v>
      </c>
      <c r="DW123" s="999"/>
      <c r="DX123" s="999"/>
      <c r="DY123" s="999"/>
      <c r="DZ123" s="1000"/>
    </row>
    <row r="124" spans="1:130" s="230" customFormat="1" ht="26.25" customHeight="1" thickBot="1" x14ac:dyDescent="0.2">
      <c r="A124" s="1093"/>
      <c r="B124" s="985"/>
      <c r="C124" s="958" t="s">
        <v>435</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122</v>
      </c>
      <c r="AB124" s="995"/>
      <c r="AC124" s="995"/>
      <c r="AD124" s="995"/>
      <c r="AE124" s="996"/>
      <c r="AF124" s="997" t="s">
        <v>122</v>
      </c>
      <c r="AG124" s="995"/>
      <c r="AH124" s="995"/>
      <c r="AI124" s="995"/>
      <c r="AJ124" s="996"/>
      <c r="AK124" s="997" t="s">
        <v>122</v>
      </c>
      <c r="AL124" s="995"/>
      <c r="AM124" s="995"/>
      <c r="AN124" s="995"/>
      <c r="AO124" s="996"/>
      <c r="AP124" s="998" t="s">
        <v>122</v>
      </c>
      <c r="AQ124" s="999"/>
      <c r="AR124" s="999"/>
      <c r="AS124" s="999"/>
      <c r="AT124" s="1000"/>
      <c r="AU124" s="1095" t="s">
        <v>447</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122</v>
      </c>
      <c r="BR124" s="1063"/>
      <c r="BS124" s="1063"/>
      <c r="BT124" s="1063"/>
      <c r="BU124" s="1063"/>
      <c r="BV124" s="1063" t="s">
        <v>122</v>
      </c>
      <c r="BW124" s="1063"/>
      <c r="BX124" s="1063"/>
      <c r="BY124" s="1063"/>
      <c r="BZ124" s="1063"/>
      <c r="CA124" s="1063" t="s">
        <v>122</v>
      </c>
      <c r="CB124" s="1063"/>
      <c r="CC124" s="1063"/>
      <c r="CD124" s="1063"/>
      <c r="CE124" s="1063"/>
      <c r="CF124" s="1064"/>
      <c r="CG124" s="1065"/>
      <c r="CH124" s="1065"/>
      <c r="CI124" s="1065"/>
      <c r="CJ124" s="1066"/>
      <c r="CK124" s="1048"/>
      <c r="CL124" s="1048"/>
      <c r="CM124" s="1048"/>
      <c r="CN124" s="1048"/>
      <c r="CO124" s="1049"/>
      <c r="CP124" s="1055" t="s">
        <v>448</v>
      </c>
      <c r="CQ124" s="1056"/>
      <c r="CR124" s="1056"/>
      <c r="CS124" s="1056"/>
      <c r="CT124" s="1056"/>
      <c r="CU124" s="1056"/>
      <c r="CV124" s="1056"/>
      <c r="CW124" s="1056"/>
      <c r="CX124" s="1056"/>
      <c r="CY124" s="1056"/>
      <c r="CZ124" s="1056"/>
      <c r="DA124" s="1056"/>
      <c r="DB124" s="1056"/>
      <c r="DC124" s="1056"/>
      <c r="DD124" s="1056"/>
      <c r="DE124" s="1056"/>
      <c r="DF124" s="1057"/>
      <c r="DG124" s="1040" t="s">
        <v>122</v>
      </c>
      <c r="DH124" s="1022"/>
      <c r="DI124" s="1022"/>
      <c r="DJ124" s="1022"/>
      <c r="DK124" s="1023"/>
      <c r="DL124" s="1021" t="s">
        <v>122</v>
      </c>
      <c r="DM124" s="1022"/>
      <c r="DN124" s="1022"/>
      <c r="DO124" s="1022"/>
      <c r="DP124" s="1023"/>
      <c r="DQ124" s="1021" t="s">
        <v>122</v>
      </c>
      <c r="DR124" s="1022"/>
      <c r="DS124" s="1022"/>
      <c r="DT124" s="1022"/>
      <c r="DU124" s="1023"/>
      <c r="DV124" s="1024" t="s">
        <v>122</v>
      </c>
      <c r="DW124" s="1025"/>
      <c r="DX124" s="1025"/>
      <c r="DY124" s="1025"/>
      <c r="DZ124" s="1026"/>
    </row>
    <row r="125" spans="1:130" s="230" customFormat="1" ht="26.25" customHeight="1" x14ac:dyDescent="0.15">
      <c r="A125" s="1093"/>
      <c r="B125" s="985"/>
      <c r="C125" s="958" t="s">
        <v>437</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122</v>
      </c>
      <c r="AB125" s="995"/>
      <c r="AC125" s="995"/>
      <c r="AD125" s="995"/>
      <c r="AE125" s="996"/>
      <c r="AF125" s="997" t="s">
        <v>122</v>
      </c>
      <c r="AG125" s="995"/>
      <c r="AH125" s="995"/>
      <c r="AI125" s="995"/>
      <c r="AJ125" s="996"/>
      <c r="AK125" s="997" t="s">
        <v>122</v>
      </c>
      <c r="AL125" s="995"/>
      <c r="AM125" s="995"/>
      <c r="AN125" s="995"/>
      <c r="AO125" s="996"/>
      <c r="AP125" s="998" t="s">
        <v>122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449</v>
      </c>
      <c r="CL125" s="1043"/>
      <c r="CM125" s="1043"/>
      <c r="CN125" s="1043"/>
      <c r="CO125" s="1044"/>
      <c r="CP125" s="965" t="s">
        <v>450</v>
      </c>
      <c r="CQ125" s="933"/>
      <c r="CR125" s="933"/>
      <c r="CS125" s="933"/>
      <c r="CT125" s="933"/>
      <c r="CU125" s="933"/>
      <c r="CV125" s="933"/>
      <c r="CW125" s="933"/>
      <c r="CX125" s="933"/>
      <c r="CY125" s="933"/>
      <c r="CZ125" s="933"/>
      <c r="DA125" s="933"/>
      <c r="DB125" s="933"/>
      <c r="DC125" s="933"/>
      <c r="DD125" s="933"/>
      <c r="DE125" s="933"/>
      <c r="DF125" s="934"/>
      <c r="DG125" s="966" t="s">
        <v>122</v>
      </c>
      <c r="DH125" s="967"/>
      <c r="DI125" s="967"/>
      <c r="DJ125" s="967"/>
      <c r="DK125" s="967"/>
      <c r="DL125" s="967" t="s">
        <v>122</v>
      </c>
      <c r="DM125" s="967"/>
      <c r="DN125" s="967"/>
      <c r="DO125" s="967"/>
      <c r="DP125" s="967"/>
      <c r="DQ125" s="967" t="s">
        <v>122</v>
      </c>
      <c r="DR125" s="967"/>
      <c r="DS125" s="967"/>
      <c r="DT125" s="967"/>
      <c r="DU125" s="967"/>
      <c r="DV125" s="968" t="s">
        <v>122</v>
      </c>
      <c r="DW125" s="968"/>
      <c r="DX125" s="968"/>
      <c r="DY125" s="968"/>
      <c r="DZ125" s="969"/>
    </row>
    <row r="126" spans="1:130" s="230" customFormat="1" ht="26.25" customHeight="1" thickBot="1" x14ac:dyDescent="0.2">
      <c r="A126" s="1093"/>
      <c r="B126" s="985"/>
      <c r="C126" s="958" t="s">
        <v>439</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122</v>
      </c>
      <c r="AB126" s="995"/>
      <c r="AC126" s="995"/>
      <c r="AD126" s="995"/>
      <c r="AE126" s="996"/>
      <c r="AF126" s="997" t="s">
        <v>122</v>
      </c>
      <c r="AG126" s="995"/>
      <c r="AH126" s="995"/>
      <c r="AI126" s="995"/>
      <c r="AJ126" s="996"/>
      <c r="AK126" s="997" t="s">
        <v>122</v>
      </c>
      <c r="AL126" s="995"/>
      <c r="AM126" s="995"/>
      <c r="AN126" s="995"/>
      <c r="AO126" s="996"/>
      <c r="AP126" s="998" t="s">
        <v>122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451</v>
      </c>
      <c r="CQ126" s="959"/>
      <c r="CR126" s="959"/>
      <c r="CS126" s="959"/>
      <c r="CT126" s="959"/>
      <c r="CU126" s="959"/>
      <c r="CV126" s="959"/>
      <c r="CW126" s="959"/>
      <c r="CX126" s="959"/>
      <c r="CY126" s="959"/>
      <c r="CZ126" s="959"/>
      <c r="DA126" s="959"/>
      <c r="DB126" s="959"/>
      <c r="DC126" s="959"/>
      <c r="DD126" s="959"/>
      <c r="DE126" s="959"/>
      <c r="DF126" s="960"/>
      <c r="DG126" s="961" t="s">
        <v>122</v>
      </c>
      <c r="DH126" s="962"/>
      <c r="DI126" s="962"/>
      <c r="DJ126" s="962"/>
      <c r="DK126" s="962"/>
      <c r="DL126" s="962" t="s">
        <v>122</v>
      </c>
      <c r="DM126" s="962"/>
      <c r="DN126" s="962"/>
      <c r="DO126" s="962"/>
      <c r="DP126" s="962"/>
      <c r="DQ126" s="962" t="s">
        <v>122</v>
      </c>
      <c r="DR126" s="962"/>
      <c r="DS126" s="962"/>
      <c r="DT126" s="962"/>
      <c r="DU126" s="962"/>
      <c r="DV126" s="963" t="s">
        <v>122</v>
      </c>
      <c r="DW126" s="963"/>
      <c r="DX126" s="963"/>
      <c r="DY126" s="963"/>
      <c r="DZ126" s="964"/>
    </row>
    <row r="127" spans="1:130" s="230" customFormat="1" ht="26.25" customHeight="1" x14ac:dyDescent="0.15">
      <c r="A127" s="1094"/>
      <c r="B127" s="987"/>
      <c r="C127" s="1009" t="s">
        <v>452</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122</v>
      </c>
      <c r="AB127" s="995"/>
      <c r="AC127" s="995"/>
      <c r="AD127" s="995"/>
      <c r="AE127" s="996"/>
      <c r="AF127" s="997" t="s">
        <v>122</v>
      </c>
      <c r="AG127" s="995"/>
      <c r="AH127" s="995"/>
      <c r="AI127" s="995"/>
      <c r="AJ127" s="996"/>
      <c r="AK127" s="997" t="s">
        <v>122</v>
      </c>
      <c r="AL127" s="995"/>
      <c r="AM127" s="995"/>
      <c r="AN127" s="995"/>
      <c r="AO127" s="996"/>
      <c r="AP127" s="998" t="s">
        <v>122</v>
      </c>
      <c r="AQ127" s="999"/>
      <c r="AR127" s="999"/>
      <c r="AS127" s="999"/>
      <c r="AT127" s="1000"/>
      <c r="AU127" s="232"/>
      <c r="AV127" s="232"/>
      <c r="AW127" s="232"/>
      <c r="AX127" s="1067" t="s">
        <v>453</v>
      </c>
      <c r="AY127" s="1068"/>
      <c r="AZ127" s="1068"/>
      <c r="BA127" s="1068"/>
      <c r="BB127" s="1068"/>
      <c r="BC127" s="1068"/>
      <c r="BD127" s="1068"/>
      <c r="BE127" s="1069"/>
      <c r="BF127" s="1070" t="s">
        <v>454</v>
      </c>
      <c r="BG127" s="1068"/>
      <c r="BH127" s="1068"/>
      <c r="BI127" s="1068"/>
      <c r="BJ127" s="1068"/>
      <c r="BK127" s="1068"/>
      <c r="BL127" s="1069"/>
      <c r="BM127" s="1070" t="s">
        <v>455</v>
      </c>
      <c r="BN127" s="1068"/>
      <c r="BO127" s="1068"/>
      <c r="BP127" s="1068"/>
      <c r="BQ127" s="1068"/>
      <c r="BR127" s="1068"/>
      <c r="BS127" s="1069"/>
      <c r="BT127" s="1070" t="s">
        <v>456</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457</v>
      </c>
      <c r="CQ127" s="959"/>
      <c r="CR127" s="959"/>
      <c r="CS127" s="959"/>
      <c r="CT127" s="959"/>
      <c r="CU127" s="959"/>
      <c r="CV127" s="959"/>
      <c r="CW127" s="959"/>
      <c r="CX127" s="959"/>
      <c r="CY127" s="959"/>
      <c r="CZ127" s="959"/>
      <c r="DA127" s="959"/>
      <c r="DB127" s="959"/>
      <c r="DC127" s="959"/>
      <c r="DD127" s="959"/>
      <c r="DE127" s="959"/>
      <c r="DF127" s="960"/>
      <c r="DG127" s="961" t="s">
        <v>122</v>
      </c>
      <c r="DH127" s="962"/>
      <c r="DI127" s="962"/>
      <c r="DJ127" s="962"/>
      <c r="DK127" s="962"/>
      <c r="DL127" s="962" t="s">
        <v>122</v>
      </c>
      <c r="DM127" s="962"/>
      <c r="DN127" s="962"/>
      <c r="DO127" s="962"/>
      <c r="DP127" s="962"/>
      <c r="DQ127" s="962" t="s">
        <v>122</v>
      </c>
      <c r="DR127" s="962"/>
      <c r="DS127" s="962"/>
      <c r="DT127" s="962"/>
      <c r="DU127" s="962"/>
      <c r="DV127" s="963" t="s">
        <v>122</v>
      </c>
      <c r="DW127" s="963"/>
      <c r="DX127" s="963"/>
      <c r="DY127" s="963"/>
      <c r="DZ127" s="964"/>
    </row>
    <row r="128" spans="1:130" s="230" customFormat="1" ht="26.25" customHeight="1" thickBot="1" x14ac:dyDescent="0.2">
      <c r="A128" s="1077" t="s">
        <v>458</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459</v>
      </c>
      <c r="X128" s="1079"/>
      <c r="Y128" s="1079"/>
      <c r="Z128" s="1080"/>
      <c r="AA128" s="1081">
        <v>24182</v>
      </c>
      <c r="AB128" s="1082"/>
      <c r="AC128" s="1082"/>
      <c r="AD128" s="1082"/>
      <c r="AE128" s="1083"/>
      <c r="AF128" s="1084">
        <v>21571</v>
      </c>
      <c r="AG128" s="1082"/>
      <c r="AH128" s="1082"/>
      <c r="AI128" s="1082"/>
      <c r="AJ128" s="1083"/>
      <c r="AK128" s="1084">
        <v>5458</v>
      </c>
      <c r="AL128" s="1082"/>
      <c r="AM128" s="1082"/>
      <c r="AN128" s="1082"/>
      <c r="AO128" s="1083"/>
      <c r="AP128" s="1085"/>
      <c r="AQ128" s="1086"/>
      <c r="AR128" s="1086"/>
      <c r="AS128" s="1086"/>
      <c r="AT128" s="1087"/>
      <c r="AU128" s="232"/>
      <c r="AV128" s="232"/>
      <c r="AW128" s="232"/>
      <c r="AX128" s="932" t="s">
        <v>460</v>
      </c>
      <c r="AY128" s="933"/>
      <c r="AZ128" s="933"/>
      <c r="BA128" s="933"/>
      <c r="BB128" s="933"/>
      <c r="BC128" s="933"/>
      <c r="BD128" s="933"/>
      <c r="BE128" s="934"/>
      <c r="BF128" s="1088" t="s">
        <v>122</v>
      </c>
      <c r="BG128" s="1089"/>
      <c r="BH128" s="1089"/>
      <c r="BI128" s="1089"/>
      <c r="BJ128" s="1089"/>
      <c r="BK128" s="1089"/>
      <c r="BL128" s="1090"/>
      <c r="BM128" s="1088">
        <v>13.21</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461</v>
      </c>
      <c r="CQ128" s="762"/>
      <c r="CR128" s="762"/>
      <c r="CS128" s="762"/>
      <c r="CT128" s="762"/>
      <c r="CU128" s="762"/>
      <c r="CV128" s="762"/>
      <c r="CW128" s="762"/>
      <c r="CX128" s="762"/>
      <c r="CY128" s="762"/>
      <c r="CZ128" s="762"/>
      <c r="DA128" s="762"/>
      <c r="DB128" s="762"/>
      <c r="DC128" s="762"/>
      <c r="DD128" s="762"/>
      <c r="DE128" s="762"/>
      <c r="DF128" s="1072"/>
      <c r="DG128" s="1073" t="s">
        <v>122</v>
      </c>
      <c r="DH128" s="1074"/>
      <c r="DI128" s="1074"/>
      <c r="DJ128" s="1074"/>
      <c r="DK128" s="1074"/>
      <c r="DL128" s="1074" t="s">
        <v>122</v>
      </c>
      <c r="DM128" s="1074"/>
      <c r="DN128" s="1074"/>
      <c r="DO128" s="1074"/>
      <c r="DP128" s="1074"/>
      <c r="DQ128" s="1074" t="s">
        <v>122</v>
      </c>
      <c r="DR128" s="1074"/>
      <c r="DS128" s="1074"/>
      <c r="DT128" s="1074"/>
      <c r="DU128" s="1074"/>
      <c r="DV128" s="1075" t="s">
        <v>122</v>
      </c>
      <c r="DW128" s="1075"/>
      <c r="DX128" s="1075"/>
      <c r="DY128" s="1075"/>
      <c r="DZ128" s="1076"/>
    </row>
    <row r="129" spans="1:131" s="230" customFormat="1" ht="26.25" customHeight="1" x14ac:dyDescent="0.15">
      <c r="A129" s="970" t="s">
        <v>102</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462</v>
      </c>
      <c r="X129" s="1107"/>
      <c r="Y129" s="1107"/>
      <c r="Z129" s="1108"/>
      <c r="AA129" s="994">
        <v>10791958</v>
      </c>
      <c r="AB129" s="995"/>
      <c r="AC129" s="995"/>
      <c r="AD129" s="995"/>
      <c r="AE129" s="996"/>
      <c r="AF129" s="997">
        <v>10719130</v>
      </c>
      <c r="AG129" s="995"/>
      <c r="AH129" s="995"/>
      <c r="AI129" s="995"/>
      <c r="AJ129" s="996"/>
      <c r="AK129" s="997">
        <v>10807778</v>
      </c>
      <c r="AL129" s="995"/>
      <c r="AM129" s="995"/>
      <c r="AN129" s="995"/>
      <c r="AO129" s="996"/>
      <c r="AP129" s="1109"/>
      <c r="AQ129" s="1110"/>
      <c r="AR129" s="1110"/>
      <c r="AS129" s="1110"/>
      <c r="AT129" s="1111"/>
      <c r="AU129" s="233"/>
      <c r="AV129" s="233"/>
      <c r="AW129" s="233"/>
      <c r="AX129" s="1101" t="s">
        <v>463</v>
      </c>
      <c r="AY129" s="959"/>
      <c r="AZ129" s="959"/>
      <c r="BA129" s="959"/>
      <c r="BB129" s="959"/>
      <c r="BC129" s="959"/>
      <c r="BD129" s="959"/>
      <c r="BE129" s="960"/>
      <c r="BF129" s="1102" t="s">
        <v>122</v>
      </c>
      <c r="BG129" s="1103"/>
      <c r="BH129" s="1103"/>
      <c r="BI129" s="1103"/>
      <c r="BJ129" s="1103"/>
      <c r="BK129" s="1103"/>
      <c r="BL129" s="1104"/>
      <c r="BM129" s="1102">
        <v>18.21</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464</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465</v>
      </c>
      <c r="X130" s="1107"/>
      <c r="Y130" s="1107"/>
      <c r="Z130" s="1108"/>
      <c r="AA130" s="994">
        <v>2318052</v>
      </c>
      <c r="AB130" s="995"/>
      <c r="AC130" s="995"/>
      <c r="AD130" s="995"/>
      <c r="AE130" s="996"/>
      <c r="AF130" s="997">
        <v>2517137</v>
      </c>
      <c r="AG130" s="995"/>
      <c r="AH130" s="995"/>
      <c r="AI130" s="995"/>
      <c r="AJ130" s="996"/>
      <c r="AK130" s="997">
        <v>2594557</v>
      </c>
      <c r="AL130" s="995"/>
      <c r="AM130" s="995"/>
      <c r="AN130" s="995"/>
      <c r="AO130" s="996"/>
      <c r="AP130" s="1109"/>
      <c r="AQ130" s="1110"/>
      <c r="AR130" s="1110"/>
      <c r="AS130" s="1110"/>
      <c r="AT130" s="1111"/>
      <c r="AU130" s="233"/>
      <c r="AV130" s="233"/>
      <c r="AW130" s="233"/>
      <c r="AX130" s="1101" t="s">
        <v>466</v>
      </c>
      <c r="AY130" s="959"/>
      <c r="AZ130" s="959"/>
      <c r="BA130" s="959"/>
      <c r="BB130" s="959"/>
      <c r="BC130" s="959"/>
      <c r="BD130" s="959"/>
      <c r="BE130" s="960"/>
      <c r="BF130" s="1137">
        <v>3.8</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467</v>
      </c>
      <c r="X131" s="1144"/>
      <c r="Y131" s="1144"/>
      <c r="Z131" s="1145"/>
      <c r="AA131" s="1040">
        <v>8473906</v>
      </c>
      <c r="AB131" s="1022"/>
      <c r="AC131" s="1022"/>
      <c r="AD131" s="1022"/>
      <c r="AE131" s="1023"/>
      <c r="AF131" s="1021">
        <v>8201993</v>
      </c>
      <c r="AG131" s="1022"/>
      <c r="AH131" s="1022"/>
      <c r="AI131" s="1022"/>
      <c r="AJ131" s="1023"/>
      <c r="AK131" s="1021">
        <v>8213221</v>
      </c>
      <c r="AL131" s="1022"/>
      <c r="AM131" s="1022"/>
      <c r="AN131" s="1022"/>
      <c r="AO131" s="1023"/>
      <c r="AP131" s="1146"/>
      <c r="AQ131" s="1147"/>
      <c r="AR131" s="1147"/>
      <c r="AS131" s="1147"/>
      <c r="AT131" s="1148"/>
      <c r="AU131" s="233"/>
      <c r="AV131" s="233"/>
      <c r="AW131" s="233"/>
      <c r="AX131" s="1119" t="s">
        <v>468</v>
      </c>
      <c r="AY131" s="762"/>
      <c r="AZ131" s="762"/>
      <c r="BA131" s="762"/>
      <c r="BB131" s="762"/>
      <c r="BC131" s="762"/>
      <c r="BD131" s="762"/>
      <c r="BE131" s="1072"/>
      <c r="BF131" s="1120" t="s">
        <v>122</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469</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470</v>
      </c>
      <c r="W132" s="1130"/>
      <c r="X132" s="1130"/>
      <c r="Y132" s="1130"/>
      <c r="Z132" s="1131"/>
      <c r="AA132" s="1132">
        <v>3.2122966669999999</v>
      </c>
      <c r="AB132" s="1133"/>
      <c r="AC132" s="1133"/>
      <c r="AD132" s="1133"/>
      <c r="AE132" s="1134"/>
      <c r="AF132" s="1135">
        <v>4.0500766090000004</v>
      </c>
      <c r="AG132" s="1133"/>
      <c r="AH132" s="1133"/>
      <c r="AI132" s="1133"/>
      <c r="AJ132" s="1134"/>
      <c r="AK132" s="1135">
        <v>4.3041335429999998</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471</v>
      </c>
      <c r="W133" s="1113"/>
      <c r="X133" s="1113"/>
      <c r="Y133" s="1113"/>
      <c r="Z133" s="1114"/>
      <c r="AA133" s="1115">
        <v>3.1</v>
      </c>
      <c r="AB133" s="1116"/>
      <c r="AC133" s="1116"/>
      <c r="AD133" s="1116"/>
      <c r="AE133" s="1117"/>
      <c r="AF133" s="1115">
        <v>3.5</v>
      </c>
      <c r="AG133" s="1116"/>
      <c r="AH133" s="1116"/>
      <c r="AI133" s="1116"/>
      <c r="AJ133" s="1117"/>
      <c r="AK133" s="1115">
        <v>3.8</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RosONo+WubUwk7fAykjHsN5i2L0t+CXWLNROkENOH0u5Rj3UbjBV1oHsFJ8atSWIhIzjMePKwUxheUIzxS5Gw==" saltValue="PaXBJ/ZEhVzeswrkrG+Cc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6dJBr8ycgvPgPuJJwJBVD5cFmyXsxzC2v+9UM1a+j7zML8yUo8dMxzpEbbIdPoOGjPQknO4c7swavF3xZobaLg==" saltValue="IF1mg+PccQt5TahXbELn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mQZ7lZ78uZLt6y8If/WtnRPlV86Pw7CSjO+rSgAOmrnG8n7kYqCiW9kV3adikBjLM12XAnegONCkJ0aGUWNrQ==" saltValue="d9GgmTEN8JCsGYjZri+L9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475</v>
      </c>
      <c r="AP7" s="272"/>
      <c r="AQ7" s="273" t="s">
        <v>476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477</v>
      </c>
      <c r="AQ8" s="279" t="s">
        <v>478</v>
      </c>
      <c r="AR8" s="280" t="s">
        <v>479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480</v>
      </c>
      <c r="AL9" s="1153"/>
      <c r="AM9" s="1153"/>
      <c r="AN9" s="1154"/>
      <c r="AO9" s="281">
        <v>2591542</v>
      </c>
      <c r="AP9" s="281">
        <v>92887</v>
      </c>
      <c r="AQ9" s="282">
        <v>107616</v>
      </c>
      <c r="AR9" s="283">
        <v>-13.7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481</v>
      </c>
      <c r="AL10" s="1153"/>
      <c r="AM10" s="1153"/>
      <c r="AN10" s="1154"/>
      <c r="AO10" s="284">
        <v>465818</v>
      </c>
      <c r="AP10" s="284">
        <v>16696</v>
      </c>
      <c r="AQ10" s="285">
        <v>10095</v>
      </c>
      <c r="AR10" s="286">
        <v>65.400000000000006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482</v>
      </c>
      <c r="AL11" s="1153"/>
      <c r="AM11" s="1153"/>
      <c r="AN11" s="1154"/>
      <c r="AO11" s="284">
        <v>10091</v>
      </c>
      <c r="AP11" s="284">
        <v>362</v>
      </c>
      <c r="AQ11" s="285">
        <v>1704</v>
      </c>
      <c r="AR11" s="286">
        <v>-78.8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483</v>
      </c>
      <c r="AL12" s="1153"/>
      <c r="AM12" s="1153"/>
      <c r="AN12" s="1154"/>
      <c r="AO12" s="284" t="s">
        <v>484</v>
      </c>
      <c r="AP12" s="284" t="s">
        <v>484</v>
      </c>
      <c r="AQ12" s="285">
        <v>7</v>
      </c>
      <c r="AR12" s="286" t="s">
        <v>484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485</v>
      </c>
      <c r="AL13" s="1153"/>
      <c r="AM13" s="1153"/>
      <c r="AN13" s="1154"/>
      <c r="AO13" s="284">
        <v>111722</v>
      </c>
      <c r="AP13" s="284">
        <v>4004</v>
      </c>
      <c r="AQ13" s="285">
        <v>4110</v>
      </c>
      <c r="AR13" s="286">
        <v>-2.6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486</v>
      </c>
      <c r="AL14" s="1153"/>
      <c r="AM14" s="1153"/>
      <c r="AN14" s="1154"/>
      <c r="AO14" s="284">
        <v>78551</v>
      </c>
      <c r="AP14" s="284">
        <v>2815</v>
      </c>
      <c r="AQ14" s="285">
        <v>2451</v>
      </c>
      <c r="AR14" s="286">
        <v>14.9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487</v>
      </c>
      <c r="AL15" s="1156"/>
      <c r="AM15" s="1156"/>
      <c r="AN15" s="1157"/>
      <c r="AO15" s="284">
        <v>-118284</v>
      </c>
      <c r="AP15" s="284">
        <v>-4240</v>
      </c>
      <c r="AQ15" s="285">
        <v>-6399</v>
      </c>
      <c r="AR15" s="286">
        <v>-33.700000000000003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176</v>
      </c>
      <c r="AL16" s="1156"/>
      <c r="AM16" s="1156"/>
      <c r="AN16" s="1157"/>
      <c r="AO16" s="284">
        <v>3139440</v>
      </c>
      <c r="AP16" s="284">
        <v>112525</v>
      </c>
      <c r="AQ16" s="285">
        <v>119584</v>
      </c>
      <c r="AR16" s="286">
        <v>-5.9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489</v>
      </c>
      <c r="AP20" s="293" t="s">
        <v>490</v>
      </c>
      <c r="AQ20" s="294" t="s">
        <v>491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492</v>
      </c>
      <c r="AL21" s="1159"/>
      <c r="AM21" s="1159"/>
      <c r="AN21" s="1160"/>
      <c r="AO21" s="297">
        <v>9.61</v>
      </c>
      <c r="AP21" s="298">
        <v>10.86</v>
      </c>
      <c r="AQ21" s="299">
        <v>-1.25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493</v>
      </c>
      <c r="AL22" s="1159"/>
      <c r="AM22" s="1159"/>
      <c r="AN22" s="1160"/>
      <c r="AO22" s="302">
        <v>97</v>
      </c>
      <c r="AP22" s="303">
        <v>97.3</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494</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495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475</v>
      </c>
      <c r="AP30" s="272"/>
      <c r="AQ30" s="273" t="s">
        <v>476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477</v>
      </c>
      <c r="AQ31" s="279" t="s">
        <v>478</v>
      </c>
      <c r="AR31" s="280" t="s">
        <v>479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497</v>
      </c>
      <c r="AL32" s="1167"/>
      <c r="AM32" s="1167"/>
      <c r="AN32" s="1168"/>
      <c r="AO32" s="312">
        <v>2639709</v>
      </c>
      <c r="AP32" s="312">
        <v>94613</v>
      </c>
      <c r="AQ32" s="313">
        <v>75090</v>
      </c>
      <c r="AR32" s="314">
        <v>26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498</v>
      </c>
      <c r="AL33" s="1167"/>
      <c r="AM33" s="1167"/>
      <c r="AN33" s="1168"/>
      <c r="AO33" s="312" t="s">
        <v>484</v>
      </c>
      <c r="AP33" s="312" t="s">
        <v>484</v>
      </c>
      <c r="AQ33" s="313" t="s">
        <v>484</v>
      </c>
      <c r="AR33" s="314" t="s">
        <v>484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499</v>
      </c>
      <c r="AL34" s="1167"/>
      <c r="AM34" s="1167"/>
      <c r="AN34" s="1168"/>
      <c r="AO34" s="312" t="s">
        <v>484</v>
      </c>
      <c r="AP34" s="312" t="s">
        <v>484</v>
      </c>
      <c r="AQ34" s="313">
        <v>1</v>
      </c>
      <c r="AR34" s="314" t="s">
        <v>484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500</v>
      </c>
      <c r="AL35" s="1167"/>
      <c r="AM35" s="1167"/>
      <c r="AN35" s="1168"/>
      <c r="AO35" s="312">
        <v>239578</v>
      </c>
      <c r="AP35" s="312">
        <v>8587</v>
      </c>
      <c r="AQ35" s="313">
        <v>17211</v>
      </c>
      <c r="AR35" s="314">
        <v>-50.1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501</v>
      </c>
      <c r="AL36" s="1167"/>
      <c r="AM36" s="1167"/>
      <c r="AN36" s="1168"/>
      <c r="AO36" s="312">
        <v>74236</v>
      </c>
      <c r="AP36" s="312">
        <v>2661</v>
      </c>
      <c r="AQ36" s="313">
        <v>2478</v>
      </c>
      <c r="AR36" s="314">
        <v>7.4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502</v>
      </c>
      <c r="AL37" s="1167"/>
      <c r="AM37" s="1167"/>
      <c r="AN37" s="1168"/>
      <c r="AO37" s="312" t="s">
        <v>484</v>
      </c>
      <c r="AP37" s="312" t="s">
        <v>484</v>
      </c>
      <c r="AQ37" s="313">
        <v>654</v>
      </c>
      <c r="AR37" s="314" t="s">
        <v>484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503</v>
      </c>
      <c r="AL38" s="1170"/>
      <c r="AM38" s="1170"/>
      <c r="AN38" s="1171"/>
      <c r="AO38" s="315" t="s">
        <v>484</v>
      </c>
      <c r="AP38" s="315" t="s">
        <v>484</v>
      </c>
      <c r="AQ38" s="316">
        <v>4</v>
      </c>
      <c r="AR38" s="304" t="s">
        <v>484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504</v>
      </c>
      <c r="AL39" s="1170"/>
      <c r="AM39" s="1170"/>
      <c r="AN39" s="1171"/>
      <c r="AO39" s="312">
        <v>-5458</v>
      </c>
      <c r="AP39" s="312">
        <v>-196</v>
      </c>
      <c r="AQ39" s="313">
        <v>-3502</v>
      </c>
      <c r="AR39" s="314">
        <v>-94.4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505</v>
      </c>
      <c r="AL40" s="1167"/>
      <c r="AM40" s="1167"/>
      <c r="AN40" s="1168"/>
      <c r="AO40" s="312">
        <v>-2594557</v>
      </c>
      <c r="AP40" s="312">
        <v>-92995</v>
      </c>
      <c r="AQ40" s="313">
        <v>-63750</v>
      </c>
      <c r="AR40" s="314">
        <v>45.9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286</v>
      </c>
      <c r="AL41" s="1173"/>
      <c r="AM41" s="1173"/>
      <c r="AN41" s="1174"/>
      <c r="AO41" s="312">
        <v>353508</v>
      </c>
      <c r="AP41" s="312">
        <v>12671</v>
      </c>
      <c r="AQ41" s="313">
        <v>28185</v>
      </c>
      <c r="AR41" s="314">
        <v>-55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475</v>
      </c>
      <c r="AN49" s="1163" t="s">
        <v>508</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509</v>
      </c>
      <c r="AO50" s="329" t="s">
        <v>510</v>
      </c>
      <c r="AP50" s="330" t="s">
        <v>511</v>
      </c>
      <c r="AQ50" s="331" t="s">
        <v>512</v>
      </c>
      <c r="AR50" s="332" t="s">
        <v>513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514</v>
      </c>
      <c r="AL51" s="325"/>
      <c r="AM51" s="333">
        <v>5438258</v>
      </c>
      <c r="AN51" s="334">
        <v>180003</v>
      </c>
      <c r="AO51" s="335">
        <v>32.700000000000003</v>
      </c>
      <c r="AP51" s="336">
        <v>132981</v>
      </c>
      <c r="AQ51" s="337">
        <v>58.7</v>
      </c>
      <c r="AR51" s="338">
        <v>-26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515</v>
      </c>
      <c r="AM52" s="341">
        <v>3818978</v>
      </c>
      <c r="AN52" s="342">
        <v>126406</v>
      </c>
      <c r="AO52" s="343">
        <v>8.5</v>
      </c>
      <c r="AP52" s="344">
        <v>56973</v>
      </c>
      <c r="AQ52" s="345">
        <v>9.1999999999999993</v>
      </c>
      <c r="AR52" s="346">
        <v>-0.7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516</v>
      </c>
      <c r="AL53" s="325"/>
      <c r="AM53" s="333">
        <v>2031228</v>
      </c>
      <c r="AN53" s="334">
        <v>68558</v>
      </c>
      <c r="AO53" s="335">
        <v>-61.9</v>
      </c>
      <c r="AP53" s="336">
        <v>128523</v>
      </c>
      <c r="AQ53" s="337">
        <v>-3.4</v>
      </c>
      <c r="AR53" s="338">
        <v>-58.5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515</v>
      </c>
      <c r="AM54" s="341">
        <v>1684062</v>
      </c>
      <c r="AN54" s="342">
        <v>56840</v>
      </c>
      <c r="AO54" s="343">
        <v>-55</v>
      </c>
      <c r="AP54" s="344">
        <v>56792</v>
      </c>
      <c r="AQ54" s="345">
        <v>-0.3</v>
      </c>
      <c r="AR54" s="346">
        <v>-54.7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517</v>
      </c>
      <c r="AL55" s="325"/>
      <c r="AM55" s="333">
        <v>3049119</v>
      </c>
      <c r="AN55" s="334">
        <v>105008</v>
      </c>
      <c r="AO55" s="335">
        <v>53.2</v>
      </c>
      <c r="AP55" s="336">
        <v>96469</v>
      </c>
      <c r="AQ55" s="337">
        <v>-24.9</v>
      </c>
      <c r="AR55" s="338">
        <v>78.099999999999994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515</v>
      </c>
      <c r="AM56" s="341">
        <v>2692684</v>
      </c>
      <c r="AN56" s="342">
        <v>92733</v>
      </c>
      <c r="AO56" s="343">
        <v>63.1</v>
      </c>
      <c r="AP56" s="344">
        <v>49775</v>
      </c>
      <c r="AQ56" s="345">
        <v>-12.4</v>
      </c>
      <c r="AR56" s="346">
        <v>75.5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518</v>
      </c>
      <c r="AL57" s="325"/>
      <c r="AM57" s="333">
        <v>3193852</v>
      </c>
      <c r="AN57" s="334">
        <v>112073</v>
      </c>
      <c r="AO57" s="335">
        <v>6.7</v>
      </c>
      <c r="AP57" s="336">
        <v>85743</v>
      </c>
      <c r="AQ57" s="337">
        <v>-11.1</v>
      </c>
      <c r="AR57" s="338">
        <v>17.8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515</v>
      </c>
      <c r="AM58" s="341">
        <v>2761316</v>
      </c>
      <c r="AN58" s="342">
        <v>96895</v>
      </c>
      <c r="AO58" s="343">
        <v>4.5</v>
      </c>
      <c r="AP58" s="344">
        <v>45231</v>
      </c>
      <c r="AQ58" s="345">
        <v>-9.1</v>
      </c>
      <c r="AR58" s="346">
        <v>13.6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519</v>
      </c>
      <c r="AL59" s="325"/>
      <c r="AM59" s="333">
        <v>3060189</v>
      </c>
      <c r="AN59" s="334">
        <v>109684</v>
      </c>
      <c r="AO59" s="335">
        <v>-2.1</v>
      </c>
      <c r="AP59" s="336">
        <v>92509</v>
      </c>
      <c r="AQ59" s="337">
        <v>7.9</v>
      </c>
      <c r="AR59" s="338">
        <v>-10</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515</v>
      </c>
      <c r="AM60" s="341">
        <v>2571238</v>
      </c>
      <c r="AN60" s="342">
        <v>92159</v>
      </c>
      <c r="AO60" s="343">
        <v>-4.9000000000000004</v>
      </c>
      <c r="AP60" s="344">
        <v>52274</v>
      </c>
      <c r="AQ60" s="345">
        <v>15.6</v>
      </c>
      <c r="AR60" s="346">
        <v>-20.5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520</v>
      </c>
      <c r="AL61" s="347"/>
      <c r="AM61" s="348">
        <v>3354529</v>
      </c>
      <c r="AN61" s="349">
        <v>115065</v>
      </c>
      <c r="AO61" s="350">
        <v>5.7</v>
      </c>
      <c r="AP61" s="351">
        <v>107245</v>
      </c>
      <c r="AQ61" s="352">
        <v>5.4</v>
      </c>
      <c r="AR61" s="338">
        <v>0.3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515</v>
      </c>
      <c r="AM62" s="341">
        <v>2705656</v>
      </c>
      <c r="AN62" s="342">
        <v>93007</v>
      </c>
      <c r="AO62" s="343">
        <v>3.2</v>
      </c>
      <c r="AP62" s="344">
        <v>52209</v>
      </c>
      <c r="AQ62" s="345">
        <v>0.6</v>
      </c>
      <c r="AR62" s="346">
        <v>2.6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sna/7SI/Q0tbjQli7meEj3m3acHSajWa8Og6eGiXgRUU8K4mAGlVk99OHHRK5sqpzWKYyzxp2L8TIWWXy152g==" saltValue="t/CeW9RCVJ8dWwMBjI1S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472</v>
      </c>
    </row>
    <row r="120" spans="125:125" ht="13.5" hidden="1" customHeight="1" x14ac:dyDescent="0.15"/>
    <row r="121" spans="125:125" ht="13.5" hidden="1" customHeight="1" x14ac:dyDescent="0.15">
      <c r="DU121" s="259"/>
    </row>
  </sheetData>
  <sheetProtection algorithmName="SHA-512" hashValue="1UQeuyONIJVx1ZZ5+9FL/Ffn5GdBCzw/oRLU9FUu7s8Q6d156Fp6TCYUajuoXjilHQ1/HlB3IeZDbjOBjEiihQ==" saltValue="2n6fjRc2iljh8+Iqa8BT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472</v>
      </c>
    </row>
  </sheetData>
  <sheetProtection algorithmName="SHA-512" hashValue="9bB1M09/BqOkcQFX3Czm01aqJGu5dG6I3qhA68SL//pdSo7aKgc8oZJZXesxsvYfgDzGIgvvZXeDa0ivkzoiNw==" saltValue="8GuY7z0GAkrnFfoRHx2C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5" t="s">
        <v>3</v>
      </c>
      <c r="D47" s="1175"/>
      <c r="E47" s="1176"/>
      <c r="F47" s="11">
        <v>53.85</v>
      </c>
      <c r="G47" s="12">
        <v>53.68</v>
      </c>
      <c r="H47" s="12">
        <v>55.29</v>
      </c>
      <c r="I47" s="12">
        <v>60.55</v>
      </c>
      <c r="J47" s="13">
        <v>66.209999999999994</v>
      </c>
    </row>
    <row r="48" spans="2:10" ht="57.75" customHeight="1" x14ac:dyDescent="0.15">
      <c r="B48" s="14"/>
      <c r="C48" s="1177" t="s">
        <v>4</v>
      </c>
      <c r="D48" s="1177"/>
      <c r="E48" s="1178"/>
      <c r="F48" s="15">
        <v>7.74</v>
      </c>
      <c r="G48" s="16">
        <v>8.9499999999999993</v>
      </c>
      <c r="H48" s="16">
        <v>11.47</v>
      </c>
      <c r="I48" s="16">
        <v>12.27</v>
      </c>
      <c r="J48" s="17">
        <v>12.58</v>
      </c>
    </row>
    <row r="49" spans="2:10" ht="57.75" customHeight="1" thickBot="1" x14ac:dyDescent="0.2">
      <c r="B49" s="18"/>
      <c r="C49" s="1179" t="s">
        <v>5</v>
      </c>
      <c r="D49" s="1179"/>
      <c r="E49" s="1180"/>
      <c r="F49" s="19">
        <v>2.72</v>
      </c>
      <c r="G49" s="20">
        <v>9.74</v>
      </c>
      <c r="H49" s="20">
        <v>7.27</v>
      </c>
      <c r="I49" s="20">
        <v>7.6</v>
      </c>
      <c r="J49" s="21">
        <v>6.56</v>
      </c>
    </row>
    <row r="50" spans="2:10" x14ac:dyDescent="0.15"/>
  </sheetData>
  <sheetProtection algorithmName="SHA-512" hashValue="k2klE243pWhRPh0rHpP0ghP5tvtooWC325mpdnlriDNcoW3H+q0sbr1SHNeRzBOailAvQTL7qVekQ5H78omU9w==" saltValue="MPqIk+jovqQ4CHwaSW/k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7" t="s">
        <v>527</v>
      </c>
      <c r="D34" s="1187"/>
      <c r="E34" s="1188"/>
      <c r="F34" s="32">
        <v>7.74</v>
      </c>
      <c r="G34" s="33">
        <v>8.94</v>
      </c>
      <c r="H34" s="33">
        <v>11.47</v>
      </c>
      <c r="I34" s="33">
        <v>12.27</v>
      </c>
      <c r="J34" s="34">
        <v>12.57</v>
      </c>
      <c r="K34" s="22"/>
      <c r="L34" s="22"/>
      <c r="M34" s="22"/>
      <c r="N34" s="22"/>
      <c r="O34" s="22"/>
      <c r="P34" s="22"/>
    </row>
    <row r="35" spans="1:16" ht="39" customHeight="1" x14ac:dyDescent="0.15">
      <c r="A35" s="22"/>
      <c r="B35" s="35"/>
      <c r="C35" s="1181" t="s">
        <v>528</v>
      </c>
      <c r="D35" s="1182"/>
      <c r="E35" s="1183"/>
      <c r="F35" s="36">
        <v>0.59</v>
      </c>
      <c r="G35" s="37">
        <v>0.86</v>
      </c>
      <c r="H35" s="37">
        <v>1.47</v>
      </c>
      <c r="I35" s="37">
        <v>1.8</v>
      </c>
      <c r="J35" s="38">
        <v>1.91</v>
      </c>
      <c r="K35" s="22"/>
      <c r="L35" s="22"/>
      <c r="M35" s="22"/>
      <c r="N35" s="22"/>
      <c r="O35" s="22"/>
      <c r="P35" s="22"/>
    </row>
    <row r="36" spans="1:16" ht="39" customHeight="1" x14ac:dyDescent="0.15">
      <c r="A36" s="22"/>
      <c r="B36" s="35"/>
      <c r="C36" s="1181" t="s">
        <v>529</v>
      </c>
      <c r="D36" s="1182"/>
      <c r="E36" s="1183"/>
      <c r="F36" s="36">
        <v>1.17</v>
      </c>
      <c r="G36" s="37">
        <v>1.1100000000000001</v>
      </c>
      <c r="H36" s="37">
        <v>1.56</v>
      </c>
      <c r="I36" s="37">
        <v>2.06</v>
      </c>
      <c r="J36" s="38">
        <v>1.47</v>
      </c>
      <c r="K36" s="22"/>
      <c r="L36" s="22"/>
      <c r="M36" s="22"/>
      <c r="N36" s="22"/>
      <c r="O36" s="22"/>
      <c r="P36" s="22"/>
    </row>
    <row r="37" spans="1:16" ht="39" customHeight="1" x14ac:dyDescent="0.15">
      <c r="A37" s="22"/>
      <c r="B37" s="35"/>
      <c r="C37" s="1181" t="s">
        <v>530</v>
      </c>
      <c r="D37" s="1182"/>
      <c r="E37" s="1183"/>
      <c r="F37" s="36">
        <v>0.46</v>
      </c>
      <c r="G37" s="37">
        <v>7.0000000000000007E-2</v>
      </c>
      <c r="H37" s="37">
        <v>0.57999999999999996</v>
      </c>
      <c r="I37" s="37">
        <v>0.76</v>
      </c>
      <c r="J37" s="38">
        <v>0.78</v>
      </c>
      <c r="K37" s="22"/>
      <c r="L37" s="22"/>
      <c r="M37" s="22"/>
      <c r="N37" s="22"/>
      <c r="O37" s="22"/>
      <c r="P37" s="22"/>
    </row>
    <row r="38" spans="1:16" ht="39" customHeight="1" x14ac:dyDescent="0.15">
      <c r="A38" s="22"/>
      <c r="B38" s="35"/>
      <c r="C38" s="1181" t="s">
        <v>531</v>
      </c>
      <c r="D38" s="1182"/>
      <c r="E38" s="1183"/>
      <c r="F38" s="36">
        <v>0.01</v>
      </c>
      <c r="G38" s="37">
        <v>0</v>
      </c>
      <c r="H38" s="37">
        <v>0</v>
      </c>
      <c r="I38" s="37">
        <v>0</v>
      </c>
      <c r="J38" s="38">
        <v>0</v>
      </c>
      <c r="K38" s="22"/>
      <c r="L38" s="22"/>
      <c r="M38" s="22"/>
      <c r="N38" s="22"/>
      <c r="O38" s="22"/>
      <c r="P38" s="22"/>
    </row>
    <row r="39" spans="1:16" ht="39" customHeight="1" x14ac:dyDescent="0.15">
      <c r="A39" s="22"/>
      <c r="B39" s="35"/>
      <c r="C39" s="1181"/>
      <c r="D39" s="1182"/>
      <c r="E39" s="1183"/>
      <c r="F39" s="36"/>
      <c r="G39" s="37"/>
      <c r="H39" s="37"/>
      <c r="I39" s="37"/>
      <c r="J39" s="38"/>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532</v>
      </c>
      <c r="D42" s="1182"/>
      <c r="E42" s="1183"/>
      <c r="F42" s="36" t="s">
        <v>484</v>
      </c>
      <c r="G42" s="37" t="s">
        <v>484</v>
      </c>
      <c r="H42" s="37" t="s">
        <v>484</v>
      </c>
      <c r="I42" s="37" t="s">
        <v>484</v>
      </c>
      <c r="J42" s="38" t="s">
        <v>484</v>
      </c>
      <c r="K42" s="22"/>
      <c r="L42" s="22"/>
      <c r="M42" s="22"/>
      <c r="N42" s="22"/>
      <c r="O42" s="22"/>
      <c r="P42" s="22"/>
    </row>
    <row r="43" spans="1:16" ht="39" customHeight="1" thickBot="1" x14ac:dyDescent="0.2">
      <c r="A43" s="22"/>
      <c r="B43" s="40"/>
      <c r="C43" s="1184" t="s">
        <v>533</v>
      </c>
      <c r="D43" s="1185"/>
      <c r="E43" s="1186"/>
      <c r="F43" s="41">
        <v>0.02</v>
      </c>
      <c r="G43" s="42">
        <v>0</v>
      </c>
      <c r="H43" s="42" t="s">
        <v>484</v>
      </c>
      <c r="I43" s="42" t="s">
        <v>484</v>
      </c>
      <c r="J43" s="43" t="s">
        <v>484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JVzfeyO6oR9SGHOkW++0MKB3LWt23tX0dhJpUndI2TYE/B3TEtQdle47OLCA19YWVQ0ilFd47EtcHTvGIvJSQ==" saltValue="ANaMAY1wqIlQSgKOhfJ9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89" t="s">
        <v>9</v>
      </c>
      <c r="C45" s="1190"/>
      <c r="D45" s="58"/>
      <c r="E45" s="1195" t="s">
        <v>10</v>
      </c>
      <c r="F45" s="1195"/>
      <c r="G45" s="1195"/>
      <c r="H45" s="1195"/>
      <c r="I45" s="1195"/>
      <c r="J45" s="1196"/>
      <c r="K45" s="59">
        <v>1911</v>
      </c>
      <c r="L45" s="60">
        <v>2155</v>
      </c>
      <c r="M45" s="60">
        <v>2270</v>
      </c>
      <c r="N45" s="60">
        <v>2555</v>
      </c>
      <c r="O45" s="61">
        <v>2640</v>
      </c>
      <c r="P45" s="48"/>
      <c r="Q45" s="48"/>
      <c r="R45" s="48"/>
      <c r="S45" s="48"/>
      <c r="T45" s="48"/>
      <c r="U45" s="48"/>
    </row>
    <row r="46" spans="1:21" ht="30.75" customHeight="1" x14ac:dyDescent="0.15">
      <c r="A46" s="48"/>
      <c r="B46" s="1191"/>
      <c r="C46" s="1192"/>
      <c r="D46" s="62"/>
      <c r="E46" s="1197" t="s">
        <v>11</v>
      </c>
      <c r="F46" s="1197"/>
      <c r="G46" s="1197"/>
      <c r="H46" s="1197"/>
      <c r="I46" s="1197"/>
      <c r="J46" s="1198"/>
      <c r="K46" s="63" t="s">
        <v>484</v>
      </c>
      <c r="L46" s="64" t="s">
        <v>484</v>
      </c>
      <c r="M46" s="64" t="s">
        <v>484</v>
      </c>
      <c r="N46" s="64" t="s">
        <v>484</v>
      </c>
      <c r="O46" s="65" t="s">
        <v>484</v>
      </c>
      <c r="P46" s="48"/>
      <c r="Q46" s="48"/>
      <c r="R46" s="48"/>
      <c r="S46" s="48"/>
      <c r="T46" s="48"/>
      <c r="U46" s="48"/>
    </row>
    <row r="47" spans="1:21" ht="30.75" customHeight="1" x14ac:dyDescent="0.15">
      <c r="A47" s="48"/>
      <c r="B47" s="1191"/>
      <c r="C47" s="1192"/>
      <c r="D47" s="62"/>
      <c r="E47" s="1197" t="s">
        <v>12</v>
      </c>
      <c r="F47" s="1197"/>
      <c r="G47" s="1197"/>
      <c r="H47" s="1197"/>
      <c r="I47" s="1197"/>
      <c r="J47" s="1198"/>
      <c r="K47" s="63" t="s">
        <v>484</v>
      </c>
      <c r="L47" s="64" t="s">
        <v>484</v>
      </c>
      <c r="M47" s="64" t="s">
        <v>484</v>
      </c>
      <c r="N47" s="64" t="s">
        <v>484</v>
      </c>
      <c r="O47" s="65" t="s">
        <v>484</v>
      </c>
      <c r="P47" s="48"/>
      <c r="Q47" s="48"/>
      <c r="R47" s="48"/>
      <c r="S47" s="48"/>
      <c r="T47" s="48"/>
      <c r="U47" s="48"/>
    </row>
    <row r="48" spans="1:21" ht="30.75" customHeight="1" x14ac:dyDescent="0.15">
      <c r="A48" s="48"/>
      <c r="B48" s="1191"/>
      <c r="C48" s="1192"/>
      <c r="D48" s="62"/>
      <c r="E48" s="1197" t="s">
        <v>13</v>
      </c>
      <c r="F48" s="1197"/>
      <c r="G48" s="1197"/>
      <c r="H48" s="1197"/>
      <c r="I48" s="1197"/>
      <c r="J48" s="1198"/>
      <c r="K48" s="63">
        <v>277</v>
      </c>
      <c r="L48" s="64">
        <v>275</v>
      </c>
      <c r="M48" s="64">
        <v>278</v>
      </c>
      <c r="N48" s="64">
        <v>249</v>
      </c>
      <c r="O48" s="65">
        <v>240</v>
      </c>
      <c r="P48" s="48"/>
      <c r="Q48" s="48"/>
      <c r="R48" s="48"/>
      <c r="S48" s="48"/>
      <c r="T48" s="48"/>
      <c r="U48" s="48"/>
    </row>
    <row r="49" spans="1:21" ht="30.75" customHeight="1" x14ac:dyDescent="0.15">
      <c r="A49" s="48"/>
      <c r="B49" s="1191"/>
      <c r="C49" s="1192"/>
      <c r="D49" s="62"/>
      <c r="E49" s="1197" t="s">
        <v>14</v>
      </c>
      <c r="F49" s="1197"/>
      <c r="G49" s="1197"/>
      <c r="H49" s="1197"/>
      <c r="I49" s="1197"/>
      <c r="J49" s="1198"/>
      <c r="K49" s="63">
        <v>41</v>
      </c>
      <c r="L49" s="64">
        <v>44</v>
      </c>
      <c r="M49" s="64">
        <v>66</v>
      </c>
      <c r="N49" s="64">
        <v>67</v>
      </c>
      <c r="O49" s="65">
        <v>74</v>
      </c>
      <c r="P49" s="48"/>
      <c r="Q49" s="48"/>
      <c r="R49" s="48"/>
      <c r="S49" s="48"/>
      <c r="T49" s="48"/>
      <c r="U49" s="48"/>
    </row>
    <row r="50" spans="1:21" ht="30.75" customHeight="1" x14ac:dyDescent="0.15">
      <c r="A50" s="48"/>
      <c r="B50" s="1191"/>
      <c r="C50" s="1192"/>
      <c r="D50" s="62"/>
      <c r="E50" s="1197" t="s">
        <v>15</v>
      </c>
      <c r="F50" s="1197"/>
      <c r="G50" s="1197"/>
      <c r="H50" s="1197"/>
      <c r="I50" s="1197"/>
      <c r="J50" s="1198"/>
      <c r="K50" s="63">
        <v>0</v>
      </c>
      <c r="L50" s="64">
        <v>0</v>
      </c>
      <c r="M50" s="64" t="s">
        <v>484</v>
      </c>
      <c r="N50" s="64" t="s">
        <v>484</v>
      </c>
      <c r="O50" s="65" t="s">
        <v>484</v>
      </c>
      <c r="P50" s="48"/>
      <c r="Q50" s="48"/>
      <c r="R50" s="48"/>
      <c r="S50" s="48"/>
      <c r="T50" s="48"/>
      <c r="U50" s="48"/>
    </row>
    <row r="51" spans="1:21" ht="30.75" customHeight="1" x14ac:dyDescent="0.15">
      <c r="A51" s="48"/>
      <c r="B51" s="1193"/>
      <c r="C51" s="1194"/>
      <c r="D51" s="66"/>
      <c r="E51" s="1197" t="s">
        <v>16</v>
      </c>
      <c r="F51" s="1197"/>
      <c r="G51" s="1197"/>
      <c r="H51" s="1197"/>
      <c r="I51" s="1197"/>
      <c r="J51" s="1198"/>
      <c r="K51" s="63">
        <v>1</v>
      </c>
      <c r="L51" s="64">
        <v>1</v>
      </c>
      <c r="M51" s="64">
        <v>0</v>
      </c>
      <c r="N51" s="64" t="s">
        <v>484</v>
      </c>
      <c r="O51" s="65" t="s">
        <v>484</v>
      </c>
      <c r="P51" s="48"/>
      <c r="Q51" s="48"/>
      <c r="R51" s="48"/>
      <c r="S51" s="48"/>
      <c r="T51" s="48"/>
      <c r="U51" s="48"/>
    </row>
    <row r="52" spans="1:21" ht="30.75" customHeight="1" x14ac:dyDescent="0.15">
      <c r="A52" s="48"/>
      <c r="B52" s="1199" t="s">
        <v>17</v>
      </c>
      <c r="C52" s="1200"/>
      <c r="D52" s="66"/>
      <c r="E52" s="1197" t="s">
        <v>18</v>
      </c>
      <c r="F52" s="1197"/>
      <c r="G52" s="1197"/>
      <c r="H52" s="1197"/>
      <c r="I52" s="1197"/>
      <c r="J52" s="1198"/>
      <c r="K52" s="63">
        <v>2020</v>
      </c>
      <c r="L52" s="64">
        <v>2197</v>
      </c>
      <c r="M52" s="64">
        <v>2342</v>
      </c>
      <c r="N52" s="64">
        <v>2539</v>
      </c>
      <c r="O52" s="65">
        <v>2599</v>
      </c>
      <c r="P52" s="48"/>
      <c r="Q52" s="48"/>
      <c r="R52" s="48"/>
      <c r="S52" s="48"/>
      <c r="T52" s="48"/>
      <c r="U52" s="48"/>
    </row>
    <row r="53" spans="1:21" ht="30.75" customHeight="1" thickBot="1" x14ac:dyDescent="0.2">
      <c r="A53" s="48"/>
      <c r="B53" s="1201" t="s">
        <v>19</v>
      </c>
      <c r="C53" s="1202"/>
      <c r="D53" s="67"/>
      <c r="E53" s="1203" t="s">
        <v>20</v>
      </c>
      <c r="F53" s="1203"/>
      <c r="G53" s="1203"/>
      <c r="H53" s="1203"/>
      <c r="I53" s="1203"/>
      <c r="J53" s="1204"/>
      <c r="K53" s="68">
        <v>210</v>
      </c>
      <c r="L53" s="69">
        <v>278</v>
      </c>
      <c r="M53" s="69">
        <v>272</v>
      </c>
      <c r="N53" s="69">
        <v>332</v>
      </c>
      <c r="O53" s="70">
        <v>355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534</v>
      </c>
      <c r="L57" s="81" t="s">
        <v>535</v>
      </c>
      <c r="M57" s="81" t="s">
        <v>536</v>
      </c>
      <c r="N57" s="81" t="s">
        <v>537</v>
      </c>
      <c r="O57" s="82" t="s">
        <v>538</v>
      </c>
      <c r="P57" s="48"/>
      <c r="Q57" s="48"/>
      <c r="R57" s="48"/>
      <c r="S57" s="48"/>
      <c r="T57" s="48"/>
      <c r="U57" s="48"/>
    </row>
    <row r="58" spans="1:21" ht="31.5" customHeight="1" x14ac:dyDescent="0.15">
      <c r="B58" s="1205" t="s">
        <v>24</v>
      </c>
      <c r="C58" s="1206"/>
      <c r="D58" s="1211" t="s">
        <v>25</v>
      </c>
      <c r="E58" s="1212"/>
      <c r="F58" s="1212"/>
      <c r="G58" s="1212"/>
      <c r="H58" s="1212"/>
      <c r="I58" s="1212"/>
      <c r="J58" s="1213"/>
      <c r="K58" s="83"/>
      <c r="L58" s="84"/>
      <c r="M58" s="84"/>
      <c r="N58" s="84"/>
      <c r="O58" s="85"/>
    </row>
    <row r="59" spans="1:21" ht="31.5" customHeight="1" x14ac:dyDescent="0.15">
      <c r="B59" s="1207"/>
      <c r="C59" s="1208"/>
      <c r="D59" s="1214" t="s">
        <v>26</v>
      </c>
      <c r="E59" s="1215"/>
      <c r="F59" s="1215"/>
      <c r="G59" s="1215"/>
      <c r="H59" s="1215"/>
      <c r="I59" s="1215"/>
      <c r="J59" s="1216"/>
      <c r="K59" s="86"/>
      <c r="L59" s="87"/>
      <c r="M59" s="87"/>
      <c r="N59" s="87"/>
      <c r="O59" s="88"/>
    </row>
    <row r="60" spans="1:21" ht="31.5" customHeight="1" thickBot="1" x14ac:dyDescent="0.2">
      <c r="B60" s="1209"/>
      <c r="C60" s="1210"/>
      <c r="D60" s="1217" t="s">
        <v>27</v>
      </c>
      <c r="E60" s="1218"/>
      <c r="F60" s="1218"/>
      <c r="G60" s="1218"/>
      <c r="H60" s="1218"/>
      <c r="I60" s="1218"/>
      <c r="J60" s="1219"/>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X/94G0tzcOPl9foba9Wa+t9MrOkRd7O1wfY81HwOXvAyTm0dPt6BGadsK2w5D57+crRAgyQoxYeVuYd2zqvCg==" saltValue="lOZn7+UDC19DQ42Q5+519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522</v>
      </c>
      <c r="J40" s="103" t="s">
        <v>523</v>
      </c>
      <c r="K40" s="103" t="s">
        <v>524</v>
      </c>
      <c r="L40" s="103" t="s">
        <v>525</v>
      </c>
      <c r="M40" s="104" t="s">
        <v>526</v>
      </c>
    </row>
    <row r="41" spans="2:13" ht="27.75" customHeight="1" x14ac:dyDescent="0.15">
      <c r="B41" s="1220" t="s">
        <v>30</v>
      </c>
      <c r="C41" s="1221"/>
      <c r="D41" s="105"/>
      <c r="E41" s="1226" t="s">
        <v>31</v>
      </c>
      <c r="F41" s="1226"/>
      <c r="G41" s="1226"/>
      <c r="H41" s="1227"/>
      <c r="I41" s="355">
        <v>19303</v>
      </c>
      <c r="J41" s="356">
        <v>18854</v>
      </c>
      <c r="K41" s="356">
        <v>18965</v>
      </c>
      <c r="L41" s="356">
        <v>18933</v>
      </c>
      <c r="M41" s="357">
        <v>18436</v>
      </c>
    </row>
    <row r="42" spans="2:13" ht="27.75" customHeight="1" x14ac:dyDescent="0.15">
      <c r="B42" s="1222"/>
      <c r="C42" s="1223"/>
      <c r="D42" s="106"/>
      <c r="E42" s="1228" t="s">
        <v>32</v>
      </c>
      <c r="F42" s="1228"/>
      <c r="G42" s="1228"/>
      <c r="H42" s="1229"/>
      <c r="I42" s="358" t="s">
        <v>484</v>
      </c>
      <c r="J42" s="359" t="s">
        <v>484</v>
      </c>
      <c r="K42" s="359" t="s">
        <v>484</v>
      </c>
      <c r="L42" s="359" t="s">
        <v>484</v>
      </c>
      <c r="M42" s="360" t="s">
        <v>484</v>
      </c>
    </row>
    <row r="43" spans="2:13" ht="27.75" customHeight="1" x14ac:dyDescent="0.15">
      <c r="B43" s="1222"/>
      <c r="C43" s="1223"/>
      <c r="D43" s="106"/>
      <c r="E43" s="1228" t="s">
        <v>33</v>
      </c>
      <c r="F43" s="1228"/>
      <c r="G43" s="1228"/>
      <c r="H43" s="1229"/>
      <c r="I43" s="358">
        <v>3436</v>
      </c>
      <c r="J43" s="359">
        <v>3068</v>
      </c>
      <c r="K43" s="359">
        <v>2824</v>
      </c>
      <c r="L43" s="359">
        <v>2593</v>
      </c>
      <c r="M43" s="360">
        <v>2743</v>
      </c>
    </row>
    <row r="44" spans="2:13" ht="27.75" customHeight="1" x14ac:dyDescent="0.15">
      <c r="B44" s="1222"/>
      <c r="C44" s="1223"/>
      <c r="D44" s="106"/>
      <c r="E44" s="1228" t="s">
        <v>34</v>
      </c>
      <c r="F44" s="1228"/>
      <c r="G44" s="1228"/>
      <c r="H44" s="1229"/>
      <c r="I44" s="358">
        <v>323</v>
      </c>
      <c r="J44" s="359">
        <v>288</v>
      </c>
      <c r="K44" s="359">
        <v>264</v>
      </c>
      <c r="L44" s="359">
        <v>197</v>
      </c>
      <c r="M44" s="360">
        <v>123</v>
      </c>
    </row>
    <row r="45" spans="2:13" ht="27.75" customHeight="1" x14ac:dyDescent="0.15">
      <c r="B45" s="1222"/>
      <c r="C45" s="1223"/>
      <c r="D45" s="106"/>
      <c r="E45" s="1228" t="s">
        <v>35</v>
      </c>
      <c r="F45" s="1228"/>
      <c r="G45" s="1228"/>
      <c r="H45" s="1229"/>
      <c r="I45" s="358">
        <v>2215</v>
      </c>
      <c r="J45" s="359">
        <v>2115</v>
      </c>
      <c r="K45" s="359">
        <v>2010</v>
      </c>
      <c r="L45" s="359">
        <v>1913</v>
      </c>
      <c r="M45" s="360">
        <v>1962</v>
      </c>
    </row>
    <row r="46" spans="2:13" ht="27.75" customHeight="1" x14ac:dyDescent="0.15">
      <c r="B46" s="1222"/>
      <c r="C46" s="1223"/>
      <c r="D46" s="107"/>
      <c r="E46" s="1228" t="s">
        <v>36</v>
      </c>
      <c r="F46" s="1228"/>
      <c r="G46" s="1228"/>
      <c r="H46" s="1229"/>
      <c r="I46" s="358" t="s">
        <v>484</v>
      </c>
      <c r="J46" s="359" t="s">
        <v>484</v>
      </c>
      <c r="K46" s="359" t="s">
        <v>484</v>
      </c>
      <c r="L46" s="359" t="s">
        <v>484</v>
      </c>
      <c r="M46" s="360" t="s">
        <v>484</v>
      </c>
    </row>
    <row r="47" spans="2:13" ht="27.75" customHeight="1" x14ac:dyDescent="0.15">
      <c r="B47" s="1222"/>
      <c r="C47" s="1223"/>
      <c r="D47" s="108"/>
      <c r="E47" s="1230" t="s">
        <v>37</v>
      </c>
      <c r="F47" s="1231"/>
      <c r="G47" s="1231"/>
      <c r="H47" s="1232"/>
      <c r="I47" s="358" t="s">
        <v>484</v>
      </c>
      <c r="J47" s="359" t="s">
        <v>484</v>
      </c>
      <c r="K47" s="359" t="s">
        <v>484</v>
      </c>
      <c r="L47" s="359" t="s">
        <v>484</v>
      </c>
      <c r="M47" s="360" t="s">
        <v>484</v>
      </c>
    </row>
    <row r="48" spans="2:13" ht="27.75" customHeight="1" x14ac:dyDescent="0.15">
      <c r="B48" s="1222"/>
      <c r="C48" s="1223"/>
      <c r="D48" s="106"/>
      <c r="E48" s="1228" t="s">
        <v>38</v>
      </c>
      <c r="F48" s="1228"/>
      <c r="G48" s="1228"/>
      <c r="H48" s="1229"/>
      <c r="I48" s="358" t="s">
        <v>484</v>
      </c>
      <c r="J48" s="359" t="s">
        <v>484</v>
      </c>
      <c r="K48" s="359" t="s">
        <v>484</v>
      </c>
      <c r="L48" s="359" t="s">
        <v>484</v>
      </c>
      <c r="M48" s="360" t="s">
        <v>484</v>
      </c>
    </row>
    <row r="49" spans="2:13" ht="27.75" customHeight="1" x14ac:dyDescent="0.15">
      <c r="B49" s="1224"/>
      <c r="C49" s="1225"/>
      <c r="D49" s="106"/>
      <c r="E49" s="1228" t="s">
        <v>39</v>
      </c>
      <c r="F49" s="1228"/>
      <c r="G49" s="1228"/>
      <c r="H49" s="1229"/>
      <c r="I49" s="358" t="s">
        <v>484</v>
      </c>
      <c r="J49" s="359" t="s">
        <v>484</v>
      </c>
      <c r="K49" s="359" t="s">
        <v>484</v>
      </c>
      <c r="L49" s="359" t="s">
        <v>484</v>
      </c>
      <c r="M49" s="360" t="s">
        <v>484</v>
      </c>
    </row>
    <row r="50" spans="2:13" ht="27.75" customHeight="1" x14ac:dyDescent="0.15">
      <c r="B50" s="1233" t="s">
        <v>40</v>
      </c>
      <c r="C50" s="1234"/>
      <c r="D50" s="109"/>
      <c r="E50" s="1228" t="s">
        <v>41</v>
      </c>
      <c r="F50" s="1228"/>
      <c r="G50" s="1228"/>
      <c r="H50" s="1229"/>
      <c r="I50" s="358">
        <v>8693</v>
      </c>
      <c r="J50" s="359">
        <v>9283</v>
      </c>
      <c r="K50" s="359">
        <v>10172</v>
      </c>
      <c r="L50" s="359">
        <v>10615</v>
      </c>
      <c r="M50" s="360">
        <v>11231</v>
      </c>
    </row>
    <row r="51" spans="2:13" ht="27.75" customHeight="1" x14ac:dyDescent="0.15">
      <c r="B51" s="1222"/>
      <c r="C51" s="1223"/>
      <c r="D51" s="106"/>
      <c r="E51" s="1228" t="s">
        <v>42</v>
      </c>
      <c r="F51" s="1228"/>
      <c r="G51" s="1228"/>
      <c r="H51" s="1229"/>
      <c r="I51" s="358">
        <v>157</v>
      </c>
      <c r="J51" s="359">
        <v>21</v>
      </c>
      <c r="K51" s="359">
        <v>21</v>
      </c>
      <c r="L51" s="359">
        <v>23</v>
      </c>
      <c r="M51" s="360">
        <v>15</v>
      </c>
    </row>
    <row r="52" spans="2:13" ht="27.75" customHeight="1" x14ac:dyDescent="0.15">
      <c r="B52" s="1224"/>
      <c r="C52" s="1225"/>
      <c r="D52" s="106"/>
      <c r="E52" s="1228" t="s">
        <v>43</v>
      </c>
      <c r="F52" s="1228"/>
      <c r="G52" s="1228"/>
      <c r="H52" s="1229"/>
      <c r="I52" s="358">
        <v>20437</v>
      </c>
      <c r="J52" s="359">
        <v>21845</v>
      </c>
      <c r="K52" s="359">
        <v>21497</v>
      </c>
      <c r="L52" s="359">
        <v>20752</v>
      </c>
      <c r="M52" s="360">
        <v>20367</v>
      </c>
    </row>
    <row r="53" spans="2:13" ht="27.75" customHeight="1" thickBot="1" x14ac:dyDescent="0.2">
      <c r="B53" s="1235" t="s">
        <v>19</v>
      </c>
      <c r="C53" s="1236"/>
      <c r="D53" s="110"/>
      <c r="E53" s="1237" t="s">
        <v>44</v>
      </c>
      <c r="F53" s="1237"/>
      <c r="G53" s="1237"/>
      <c r="H53" s="1238"/>
      <c r="I53" s="361">
        <v>-4010</v>
      </c>
      <c r="J53" s="362">
        <v>-6824</v>
      </c>
      <c r="K53" s="362">
        <v>-7627</v>
      </c>
      <c r="L53" s="362">
        <v>-7754</v>
      </c>
      <c r="M53" s="363">
        <v>-8350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vp1aUezOaFvVrfYrSL7e92y46t5XwEw/Dw0qu7hnPRO4zMed+LFyyXqJGJh+teYWQ1Q+a9R2RRZMAsYaOJeoQQ==" saltValue="+5Z0of0b78mXrztWWh00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524</v>
      </c>
      <c r="G54" s="119" t="s">
        <v>525</v>
      </c>
      <c r="H54" s="120" t="s">
        <v>526</v>
      </c>
    </row>
    <row r="55" spans="2:8" ht="52.5" customHeight="1" x14ac:dyDescent="0.15">
      <c r="B55" s="121"/>
      <c r="C55" s="1247" t="s">
        <v>46</v>
      </c>
      <c r="D55" s="1247"/>
      <c r="E55" s="1248"/>
      <c r="F55" s="122">
        <v>5966</v>
      </c>
      <c r="G55" s="122">
        <v>6491</v>
      </c>
      <c r="H55" s="123">
        <v>7155</v>
      </c>
    </row>
    <row r="56" spans="2:8" ht="52.5" customHeight="1" x14ac:dyDescent="0.15">
      <c r="B56" s="124"/>
      <c r="C56" s="1249" t="s">
        <v>47</v>
      </c>
      <c r="D56" s="1249"/>
      <c r="E56" s="1250"/>
      <c r="F56" s="125">
        <v>1589</v>
      </c>
      <c r="G56" s="125">
        <v>1255</v>
      </c>
      <c r="H56" s="126">
        <v>1106</v>
      </c>
    </row>
    <row r="57" spans="2:8" ht="53.25" customHeight="1" x14ac:dyDescent="0.15">
      <c r="B57" s="124"/>
      <c r="C57" s="1251" t="s">
        <v>48</v>
      </c>
      <c r="D57" s="1251"/>
      <c r="E57" s="1252"/>
      <c r="F57" s="127">
        <v>3409</v>
      </c>
      <c r="G57" s="127">
        <v>3515</v>
      </c>
      <c r="H57" s="128">
        <v>3479</v>
      </c>
    </row>
    <row r="58" spans="2:8" ht="45.75" customHeight="1" x14ac:dyDescent="0.15">
      <c r="B58" s="129"/>
      <c r="C58" s="1239" t="s">
        <v>567</v>
      </c>
      <c r="D58" s="1240"/>
      <c r="E58" s="1241"/>
      <c r="F58" s="130">
        <v>2492</v>
      </c>
      <c r="G58" s="130">
        <v>2491</v>
      </c>
      <c r="H58" s="131">
        <v>2487</v>
      </c>
    </row>
    <row r="59" spans="2:8" ht="45.75" customHeight="1" x14ac:dyDescent="0.15">
      <c r="B59" s="129"/>
      <c r="C59" s="1239" t="s">
        <v>568</v>
      </c>
      <c r="D59" s="1240"/>
      <c r="E59" s="1241"/>
      <c r="F59" s="130">
        <v>613</v>
      </c>
      <c r="G59" s="130">
        <v>609</v>
      </c>
      <c r="H59" s="131">
        <v>601</v>
      </c>
    </row>
    <row r="60" spans="2:8" ht="45.75" customHeight="1" x14ac:dyDescent="0.15">
      <c r="B60" s="129"/>
      <c r="C60" s="1239" t="s">
        <v>569</v>
      </c>
      <c r="D60" s="1240"/>
      <c r="E60" s="1241"/>
      <c r="F60" s="130">
        <v>150</v>
      </c>
      <c r="G60" s="130">
        <v>147</v>
      </c>
      <c r="H60" s="131">
        <v>141</v>
      </c>
    </row>
    <row r="61" spans="2:8" ht="45.75" customHeight="1" x14ac:dyDescent="0.15">
      <c r="B61" s="129"/>
      <c r="C61" s="1239" t="s">
        <v>570</v>
      </c>
      <c r="D61" s="1240"/>
      <c r="E61" s="1241"/>
      <c r="F61" s="130">
        <v>102</v>
      </c>
      <c r="G61" s="130">
        <v>102</v>
      </c>
      <c r="H61" s="131">
        <v>102</v>
      </c>
    </row>
    <row r="62" spans="2:8" ht="45.75" customHeight="1" thickBot="1" x14ac:dyDescent="0.2">
      <c r="B62" s="132"/>
      <c r="C62" s="1242" t="s">
        <v>571</v>
      </c>
      <c r="D62" s="1243"/>
      <c r="E62" s="1244"/>
      <c r="F62" s="133" t="s">
        <v>572</v>
      </c>
      <c r="G62" s="133">
        <v>100</v>
      </c>
      <c r="H62" s="134">
        <v>81</v>
      </c>
    </row>
    <row r="63" spans="2:8" ht="52.5" customHeight="1" thickBot="1" x14ac:dyDescent="0.2">
      <c r="B63" s="135"/>
      <c r="C63" s="1245" t="s">
        <v>49</v>
      </c>
      <c r="D63" s="1245"/>
      <c r="E63" s="1246"/>
      <c r="F63" s="136">
        <v>10964</v>
      </c>
      <c r="G63" s="136">
        <v>11260</v>
      </c>
      <c r="H63" s="137">
        <v>11740</v>
      </c>
    </row>
    <row r="64" spans="2:8" x14ac:dyDescent="0.15"/>
  </sheetData>
  <sheetProtection algorithmName="SHA-512" hashValue="Q+9JUMvUtmqmy39cxnneHdWjHQihoPpPXuEuBRCxMWyGBxe7KbEswMWsOvzCFaHz8Go9DjqHdAady38eLZtkjQ==" saltValue="sJTgnp478L4RmWE3anTP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85"/>
  <sheetViews>
    <sheetView showGridLines="0"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573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574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575</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576</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522</v>
      </c>
      <c r="BQ50" s="1258"/>
      <c r="BR50" s="1258"/>
      <c r="BS50" s="1258"/>
      <c r="BT50" s="1258"/>
      <c r="BU50" s="1258"/>
      <c r="BV50" s="1258"/>
      <c r="BW50" s="1258"/>
      <c r="BX50" s="1258" t="s">
        <v>523</v>
      </c>
      <c r="BY50" s="1258"/>
      <c r="BZ50" s="1258"/>
      <c r="CA50" s="1258"/>
      <c r="CB50" s="1258"/>
      <c r="CC50" s="1258"/>
      <c r="CD50" s="1258"/>
      <c r="CE50" s="1258"/>
      <c r="CF50" s="1258" t="s">
        <v>524</v>
      </c>
      <c r="CG50" s="1258"/>
      <c r="CH50" s="1258"/>
      <c r="CI50" s="1258"/>
      <c r="CJ50" s="1258"/>
      <c r="CK50" s="1258"/>
      <c r="CL50" s="1258"/>
      <c r="CM50" s="1258"/>
      <c r="CN50" s="1258" t="s">
        <v>525</v>
      </c>
      <c r="CO50" s="1258"/>
      <c r="CP50" s="1258"/>
      <c r="CQ50" s="1258"/>
      <c r="CR50" s="1258"/>
      <c r="CS50" s="1258"/>
      <c r="CT50" s="1258"/>
      <c r="CU50" s="1258"/>
      <c r="CV50" s="1258" t="s">
        <v>526</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577</v>
      </c>
      <c r="AO51" s="1256"/>
      <c r="AP51" s="1256"/>
      <c r="AQ51" s="1256"/>
      <c r="AR51" s="1256"/>
      <c r="AS51" s="1256"/>
      <c r="AT51" s="1256"/>
      <c r="AU51" s="1256"/>
      <c r="AV51" s="1256"/>
      <c r="AW51" s="1256"/>
      <c r="AX51" s="1256"/>
      <c r="AY51" s="1256"/>
      <c r="AZ51" s="1256"/>
      <c r="BA51" s="1256"/>
      <c r="BB51" s="1256" t="s">
        <v>578</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579</v>
      </c>
      <c r="BC53" s="1256"/>
      <c r="BD53" s="1256"/>
      <c r="BE53" s="1256"/>
      <c r="BF53" s="1256"/>
      <c r="BG53" s="1256"/>
      <c r="BH53" s="1256"/>
      <c r="BI53" s="1256"/>
      <c r="BJ53" s="1256"/>
      <c r="BK53" s="1256"/>
      <c r="BL53" s="1256"/>
      <c r="BM53" s="1256"/>
      <c r="BN53" s="1256"/>
      <c r="BO53" s="1256"/>
      <c r="BP53" s="1253">
        <v>56.9</v>
      </c>
      <c r="BQ53" s="1253"/>
      <c r="BR53" s="1253"/>
      <c r="BS53" s="1253"/>
      <c r="BT53" s="1253"/>
      <c r="BU53" s="1253"/>
      <c r="BV53" s="1253"/>
      <c r="BW53" s="1253"/>
      <c r="BX53" s="1253">
        <v>51.3</v>
      </c>
      <c r="BY53" s="1253"/>
      <c r="BZ53" s="1253"/>
      <c r="CA53" s="1253"/>
      <c r="CB53" s="1253"/>
      <c r="CC53" s="1253"/>
      <c r="CD53" s="1253"/>
      <c r="CE53" s="1253"/>
      <c r="CF53" s="1253">
        <v>51.3</v>
      </c>
      <c r="CG53" s="1253"/>
      <c r="CH53" s="1253"/>
      <c r="CI53" s="1253"/>
      <c r="CJ53" s="1253"/>
      <c r="CK53" s="1253"/>
      <c r="CL53" s="1253"/>
      <c r="CM53" s="1253"/>
      <c r="CN53" s="1253">
        <v>54.4</v>
      </c>
      <c r="CO53" s="1253"/>
      <c r="CP53" s="1253"/>
      <c r="CQ53" s="1253"/>
      <c r="CR53" s="1253"/>
      <c r="CS53" s="1253"/>
      <c r="CT53" s="1253"/>
      <c r="CU53" s="1253"/>
      <c r="CV53" s="1253">
        <v>53.3</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580</v>
      </c>
      <c r="AO55" s="1258"/>
      <c r="AP55" s="1258"/>
      <c r="AQ55" s="1258"/>
      <c r="AR55" s="1258"/>
      <c r="AS55" s="1258"/>
      <c r="AT55" s="1258"/>
      <c r="AU55" s="1258"/>
      <c r="AV55" s="1258"/>
      <c r="AW55" s="1258"/>
      <c r="AX55" s="1258"/>
      <c r="AY55" s="1258"/>
      <c r="AZ55" s="1258"/>
      <c r="BA55" s="1258"/>
      <c r="BB55" s="1256" t="s">
        <v>581</v>
      </c>
      <c r="BC55" s="1256"/>
      <c r="BD55" s="1256"/>
      <c r="BE55" s="1256"/>
      <c r="BF55" s="1256"/>
      <c r="BG55" s="1256"/>
      <c r="BH55" s="1256"/>
      <c r="BI55" s="1256"/>
      <c r="BJ55" s="1256"/>
      <c r="BK55" s="1256"/>
      <c r="BL55" s="1256"/>
      <c r="BM55" s="1256"/>
      <c r="BN55" s="1256"/>
      <c r="BO55" s="1256"/>
      <c r="BP55" s="1253">
        <v>14.9</v>
      </c>
      <c r="BQ55" s="1253"/>
      <c r="BR55" s="1253"/>
      <c r="BS55" s="1253"/>
      <c r="BT55" s="1253"/>
      <c r="BU55" s="1253"/>
      <c r="BV55" s="1253"/>
      <c r="BW55" s="1253"/>
      <c r="BX55" s="1253">
        <v>14.5</v>
      </c>
      <c r="BY55" s="1253"/>
      <c r="BZ55" s="1253"/>
      <c r="CA55" s="1253"/>
      <c r="CB55" s="1253"/>
      <c r="CC55" s="1253"/>
      <c r="CD55" s="1253"/>
      <c r="CE55" s="1253"/>
      <c r="CF55" s="1253">
        <v>25.2</v>
      </c>
      <c r="CG55" s="1253"/>
      <c r="CH55" s="1253"/>
      <c r="CI55" s="1253"/>
      <c r="CJ55" s="1253"/>
      <c r="CK55" s="1253"/>
      <c r="CL55" s="1253"/>
      <c r="CM55" s="1253"/>
      <c r="CN55" s="1253">
        <v>15.7</v>
      </c>
      <c r="CO55" s="1253"/>
      <c r="CP55" s="1253"/>
      <c r="CQ55" s="1253"/>
      <c r="CR55" s="1253"/>
      <c r="CS55" s="1253"/>
      <c r="CT55" s="1253"/>
      <c r="CU55" s="1253"/>
      <c r="CV55" s="1253">
        <v>10.199999999999999</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582</v>
      </c>
      <c r="BC57" s="1256"/>
      <c r="BD57" s="1256"/>
      <c r="BE57" s="1256"/>
      <c r="BF57" s="1256"/>
      <c r="BG57" s="1256"/>
      <c r="BH57" s="1256"/>
      <c r="BI57" s="1256"/>
      <c r="BJ57" s="1256"/>
      <c r="BK57" s="1256"/>
      <c r="BL57" s="1256"/>
      <c r="BM57" s="1256"/>
      <c r="BN57" s="1256"/>
      <c r="BO57" s="1256"/>
      <c r="BP57" s="1253">
        <v>58.5</v>
      </c>
      <c r="BQ57" s="1253"/>
      <c r="BR57" s="1253"/>
      <c r="BS57" s="1253"/>
      <c r="BT57" s="1253"/>
      <c r="BU57" s="1253"/>
      <c r="BV57" s="1253"/>
      <c r="BW57" s="1253"/>
      <c r="BX57" s="1253">
        <v>58.9</v>
      </c>
      <c r="BY57" s="1253"/>
      <c r="BZ57" s="1253"/>
      <c r="CA57" s="1253"/>
      <c r="CB57" s="1253"/>
      <c r="CC57" s="1253"/>
      <c r="CD57" s="1253"/>
      <c r="CE57" s="1253"/>
      <c r="CF57" s="1253">
        <v>62.5</v>
      </c>
      <c r="CG57" s="1253"/>
      <c r="CH57" s="1253"/>
      <c r="CI57" s="1253"/>
      <c r="CJ57" s="1253"/>
      <c r="CK57" s="1253"/>
      <c r="CL57" s="1253"/>
      <c r="CM57" s="1253"/>
      <c r="CN57" s="1253">
        <v>64.3</v>
      </c>
      <c r="CO57" s="1253"/>
      <c r="CP57" s="1253"/>
      <c r="CQ57" s="1253"/>
      <c r="CR57" s="1253"/>
      <c r="CS57" s="1253"/>
      <c r="CT57" s="1253"/>
      <c r="CU57" s="1253"/>
      <c r="CV57" s="1253">
        <v>64.7</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583</v>
      </c>
    </row>
    <row r="64" spans="1:109" x14ac:dyDescent="0.15">
      <c r="B64" s="372"/>
      <c r="G64" s="379"/>
      <c r="I64" s="392"/>
      <c r="J64" s="392"/>
      <c r="K64" s="392"/>
      <c r="L64" s="392"/>
      <c r="M64" s="392"/>
      <c r="N64" s="393"/>
      <c r="AM64" s="379"/>
      <c r="AN64" s="379" t="s">
        <v>574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584</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576</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522</v>
      </c>
      <c r="BQ72" s="1258"/>
      <c r="BR72" s="1258"/>
      <c r="BS72" s="1258"/>
      <c r="BT72" s="1258"/>
      <c r="BU72" s="1258"/>
      <c r="BV72" s="1258"/>
      <c r="BW72" s="1258"/>
      <c r="BX72" s="1258" t="s">
        <v>523</v>
      </c>
      <c r="BY72" s="1258"/>
      <c r="BZ72" s="1258"/>
      <c r="CA72" s="1258"/>
      <c r="CB72" s="1258"/>
      <c r="CC72" s="1258"/>
      <c r="CD72" s="1258"/>
      <c r="CE72" s="1258"/>
      <c r="CF72" s="1258" t="s">
        <v>524</v>
      </c>
      <c r="CG72" s="1258"/>
      <c r="CH72" s="1258"/>
      <c r="CI72" s="1258"/>
      <c r="CJ72" s="1258"/>
      <c r="CK72" s="1258"/>
      <c r="CL72" s="1258"/>
      <c r="CM72" s="1258"/>
      <c r="CN72" s="1258" t="s">
        <v>525</v>
      </c>
      <c r="CO72" s="1258"/>
      <c r="CP72" s="1258"/>
      <c r="CQ72" s="1258"/>
      <c r="CR72" s="1258"/>
      <c r="CS72" s="1258"/>
      <c r="CT72" s="1258"/>
      <c r="CU72" s="1258"/>
      <c r="CV72" s="1258" t="s">
        <v>526</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577</v>
      </c>
      <c r="AO73" s="1256"/>
      <c r="AP73" s="1256"/>
      <c r="AQ73" s="1256"/>
      <c r="AR73" s="1256"/>
      <c r="AS73" s="1256"/>
      <c r="AT73" s="1256"/>
      <c r="AU73" s="1256"/>
      <c r="AV73" s="1256"/>
      <c r="AW73" s="1256"/>
      <c r="AX73" s="1256"/>
      <c r="AY73" s="1256"/>
      <c r="AZ73" s="1256"/>
      <c r="BA73" s="1256"/>
      <c r="BB73" s="1256" t="s">
        <v>585</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586</v>
      </c>
      <c r="BC75" s="1256"/>
      <c r="BD75" s="1256"/>
      <c r="BE75" s="1256"/>
      <c r="BF75" s="1256"/>
      <c r="BG75" s="1256"/>
      <c r="BH75" s="1256"/>
      <c r="BI75" s="1256"/>
      <c r="BJ75" s="1256"/>
      <c r="BK75" s="1256"/>
      <c r="BL75" s="1256"/>
      <c r="BM75" s="1256"/>
      <c r="BN75" s="1256"/>
      <c r="BO75" s="1256"/>
      <c r="BP75" s="1253">
        <v>2.1</v>
      </c>
      <c r="BQ75" s="1253"/>
      <c r="BR75" s="1253"/>
      <c r="BS75" s="1253"/>
      <c r="BT75" s="1253"/>
      <c r="BU75" s="1253"/>
      <c r="BV75" s="1253"/>
      <c r="BW75" s="1253"/>
      <c r="BX75" s="1253">
        <v>2.7</v>
      </c>
      <c r="BY75" s="1253"/>
      <c r="BZ75" s="1253"/>
      <c r="CA75" s="1253"/>
      <c r="CB75" s="1253"/>
      <c r="CC75" s="1253"/>
      <c r="CD75" s="1253"/>
      <c r="CE75" s="1253"/>
      <c r="CF75" s="1253">
        <v>3.1</v>
      </c>
      <c r="CG75" s="1253"/>
      <c r="CH75" s="1253"/>
      <c r="CI75" s="1253"/>
      <c r="CJ75" s="1253"/>
      <c r="CK75" s="1253"/>
      <c r="CL75" s="1253"/>
      <c r="CM75" s="1253"/>
      <c r="CN75" s="1253">
        <v>3.5</v>
      </c>
      <c r="CO75" s="1253"/>
      <c r="CP75" s="1253"/>
      <c r="CQ75" s="1253"/>
      <c r="CR75" s="1253"/>
      <c r="CS75" s="1253"/>
      <c r="CT75" s="1253"/>
      <c r="CU75" s="1253"/>
      <c r="CV75" s="1253">
        <v>3.8</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587</v>
      </c>
      <c r="AO77" s="1258"/>
      <c r="AP77" s="1258"/>
      <c r="AQ77" s="1258"/>
      <c r="AR77" s="1258"/>
      <c r="AS77" s="1258"/>
      <c r="AT77" s="1258"/>
      <c r="AU77" s="1258"/>
      <c r="AV77" s="1258"/>
      <c r="AW77" s="1258"/>
      <c r="AX77" s="1258"/>
      <c r="AY77" s="1258"/>
      <c r="AZ77" s="1258"/>
      <c r="BA77" s="1258"/>
      <c r="BB77" s="1256" t="s">
        <v>585</v>
      </c>
      <c r="BC77" s="1256"/>
      <c r="BD77" s="1256"/>
      <c r="BE77" s="1256"/>
      <c r="BF77" s="1256"/>
      <c r="BG77" s="1256"/>
      <c r="BH77" s="1256"/>
      <c r="BI77" s="1256"/>
      <c r="BJ77" s="1256"/>
      <c r="BK77" s="1256"/>
      <c r="BL77" s="1256"/>
      <c r="BM77" s="1256"/>
      <c r="BN77" s="1256"/>
      <c r="BO77" s="1256"/>
      <c r="BP77" s="1253">
        <v>14.9</v>
      </c>
      <c r="BQ77" s="1253"/>
      <c r="BR77" s="1253"/>
      <c r="BS77" s="1253"/>
      <c r="BT77" s="1253"/>
      <c r="BU77" s="1253"/>
      <c r="BV77" s="1253"/>
      <c r="BW77" s="1253"/>
      <c r="BX77" s="1253">
        <v>14.5</v>
      </c>
      <c r="BY77" s="1253"/>
      <c r="BZ77" s="1253"/>
      <c r="CA77" s="1253"/>
      <c r="CB77" s="1253"/>
      <c r="CC77" s="1253"/>
      <c r="CD77" s="1253"/>
      <c r="CE77" s="1253"/>
      <c r="CF77" s="1253">
        <v>25.2</v>
      </c>
      <c r="CG77" s="1253"/>
      <c r="CH77" s="1253"/>
      <c r="CI77" s="1253"/>
      <c r="CJ77" s="1253"/>
      <c r="CK77" s="1253"/>
      <c r="CL77" s="1253"/>
      <c r="CM77" s="1253"/>
      <c r="CN77" s="1253">
        <v>15.7</v>
      </c>
      <c r="CO77" s="1253"/>
      <c r="CP77" s="1253"/>
      <c r="CQ77" s="1253"/>
      <c r="CR77" s="1253"/>
      <c r="CS77" s="1253"/>
      <c r="CT77" s="1253"/>
      <c r="CU77" s="1253"/>
      <c r="CV77" s="1253">
        <v>10.199999999999999</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588</v>
      </c>
      <c r="BC79" s="1256"/>
      <c r="BD79" s="1256"/>
      <c r="BE79" s="1256"/>
      <c r="BF79" s="1256"/>
      <c r="BG79" s="1256"/>
      <c r="BH79" s="1256"/>
      <c r="BI79" s="1256"/>
      <c r="BJ79" s="1256"/>
      <c r="BK79" s="1256"/>
      <c r="BL79" s="1256"/>
      <c r="BM79" s="1256"/>
      <c r="BN79" s="1256"/>
      <c r="BO79" s="1256"/>
      <c r="BP79" s="1253">
        <v>8.5</v>
      </c>
      <c r="BQ79" s="1253"/>
      <c r="BR79" s="1253"/>
      <c r="BS79" s="1253"/>
      <c r="BT79" s="1253"/>
      <c r="BU79" s="1253"/>
      <c r="BV79" s="1253"/>
      <c r="BW79" s="1253"/>
      <c r="BX79" s="1253">
        <v>8.4</v>
      </c>
      <c r="BY79" s="1253"/>
      <c r="BZ79" s="1253"/>
      <c r="CA79" s="1253"/>
      <c r="CB79" s="1253"/>
      <c r="CC79" s="1253"/>
      <c r="CD79" s="1253"/>
      <c r="CE79" s="1253"/>
      <c r="CF79" s="1253">
        <v>8.9</v>
      </c>
      <c r="CG79" s="1253"/>
      <c r="CH79" s="1253"/>
      <c r="CI79" s="1253"/>
      <c r="CJ79" s="1253"/>
      <c r="CK79" s="1253"/>
      <c r="CL79" s="1253"/>
      <c r="CM79" s="1253"/>
      <c r="CN79" s="1253">
        <v>8.9</v>
      </c>
      <c r="CO79" s="1253"/>
      <c r="CP79" s="1253"/>
      <c r="CQ79" s="1253"/>
      <c r="CR79" s="1253"/>
      <c r="CS79" s="1253"/>
      <c r="CT79" s="1253"/>
      <c r="CU79" s="1253"/>
      <c r="CV79" s="1253">
        <v>9</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589</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590</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521</v>
      </c>
      <c r="G2" s="151"/>
      <c r="H2" s="152"/>
    </row>
    <row r="3" spans="1:8" x14ac:dyDescent="0.15">
      <c r="A3" s="148" t="s">
        <v>514</v>
      </c>
      <c r="B3" s="153"/>
      <c r="C3" s="154"/>
      <c r="D3" s="155">
        <v>180003</v>
      </c>
      <c r="E3" s="156"/>
      <c r="F3" s="157">
        <v>132981</v>
      </c>
      <c r="G3" s="158"/>
      <c r="H3" s="159"/>
    </row>
    <row r="4" spans="1:8" x14ac:dyDescent="0.15">
      <c r="A4" s="160"/>
      <c r="B4" s="161"/>
      <c r="C4" s="162"/>
      <c r="D4" s="163">
        <v>126406</v>
      </c>
      <c r="E4" s="164"/>
      <c r="F4" s="165">
        <v>56973</v>
      </c>
      <c r="G4" s="166"/>
      <c r="H4" s="167"/>
    </row>
    <row r="5" spans="1:8" x14ac:dyDescent="0.15">
      <c r="A5" s="148" t="s">
        <v>516</v>
      </c>
      <c r="B5" s="153"/>
      <c r="C5" s="154"/>
      <c r="D5" s="155">
        <v>68558</v>
      </c>
      <c r="E5" s="156"/>
      <c r="F5" s="157">
        <v>128523</v>
      </c>
      <c r="G5" s="158"/>
      <c r="H5" s="159"/>
    </row>
    <row r="6" spans="1:8" x14ac:dyDescent="0.15">
      <c r="A6" s="160"/>
      <c r="B6" s="161"/>
      <c r="C6" s="162"/>
      <c r="D6" s="163">
        <v>56840</v>
      </c>
      <c r="E6" s="164"/>
      <c r="F6" s="165">
        <v>56792</v>
      </c>
      <c r="G6" s="166"/>
      <c r="H6" s="167"/>
    </row>
    <row r="7" spans="1:8" x14ac:dyDescent="0.15">
      <c r="A7" s="148" t="s">
        <v>517</v>
      </c>
      <c r="B7" s="153"/>
      <c r="C7" s="154"/>
      <c r="D7" s="155">
        <v>105008</v>
      </c>
      <c r="E7" s="156"/>
      <c r="F7" s="157">
        <v>96469</v>
      </c>
      <c r="G7" s="158"/>
      <c r="H7" s="159"/>
    </row>
    <row r="8" spans="1:8" x14ac:dyDescent="0.15">
      <c r="A8" s="160"/>
      <c r="B8" s="161"/>
      <c r="C8" s="162"/>
      <c r="D8" s="163">
        <v>92733</v>
      </c>
      <c r="E8" s="164"/>
      <c r="F8" s="165">
        <v>49775</v>
      </c>
      <c r="G8" s="166"/>
      <c r="H8" s="167"/>
    </row>
    <row r="9" spans="1:8" x14ac:dyDescent="0.15">
      <c r="A9" s="148" t="s">
        <v>518</v>
      </c>
      <c r="B9" s="153"/>
      <c r="C9" s="154"/>
      <c r="D9" s="155">
        <v>112073</v>
      </c>
      <c r="E9" s="156"/>
      <c r="F9" s="157">
        <v>85743</v>
      </c>
      <c r="G9" s="158"/>
      <c r="H9" s="159"/>
    </row>
    <row r="10" spans="1:8" x14ac:dyDescent="0.15">
      <c r="A10" s="160"/>
      <c r="B10" s="161"/>
      <c r="C10" s="162"/>
      <c r="D10" s="163">
        <v>96895</v>
      </c>
      <c r="E10" s="164"/>
      <c r="F10" s="165">
        <v>45231</v>
      </c>
      <c r="G10" s="166"/>
      <c r="H10" s="167"/>
    </row>
    <row r="11" spans="1:8" x14ac:dyDescent="0.15">
      <c r="A11" s="148" t="s">
        <v>519</v>
      </c>
      <c r="B11" s="153"/>
      <c r="C11" s="154"/>
      <c r="D11" s="155">
        <v>109684</v>
      </c>
      <c r="E11" s="156"/>
      <c r="F11" s="157">
        <v>92509</v>
      </c>
      <c r="G11" s="158"/>
      <c r="H11" s="159"/>
    </row>
    <row r="12" spans="1:8" x14ac:dyDescent="0.15">
      <c r="A12" s="160"/>
      <c r="B12" s="161"/>
      <c r="C12" s="168"/>
      <c r="D12" s="163">
        <v>92159</v>
      </c>
      <c r="E12" s="164"/>
      <c r="F12" s="165">
        <v>52274</v>
      </c>
      <c r="G12" s="166"/>
      <c r="H12" s="167"/>
    </row>
    <row r="13" spans="1:8" x14ac:dyDescent="0.15">
      <c r="A13" s="148"/>
      <c r="B13" s="153"/>
      <c r="C13" s="169"/>
      <c r="D13" s="170">
        <v>115065</v>
      </c>
      <c r="E13" s="171"/>
      <c r="F13" s="172">
        <v>107245</v>
      </c>
      <c r="G13" s="173"/>
      <c r="H13" s="159"/>
    </row>
    <row r="14" spans="1:8" x14ac:dyDescent="0.15">
      <c r="A14" s="160"/>
      <c r="B14" s="161"/>
      <c r="C14" s="162"/>
      <c r="D14" s="163">
        <v>93007</v>
      </c>
      <c r="E14" s="164"/>
      <c r="F14" s="165">
        <v>52209</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7.74</v>
      </c>
      <c r="C19" s="174">
        <f>ROUND(VALUE(SUBSTITUTE(実質収支比率等に係る経年分析!G$48,"▲","-")),2)</f>
        <v>8.9499999999999993</v>
      </c>
      <c r="D19" s="174">
        <f>ROUND(VALUE(SUBSTITUTE(実質収支比率等に係る経年分析!H$48,"▲","-")),2)</f>
        <v>11.47</v>
      </c>
      <c r="E19" s="174">
        <f>ROUND(VALUE(SUBSTITUTE(実質収支比率等に係る経年分析!I$48,"▲","-")),2)</f>
        <v>12.27</v>
      </c>
      <c r="F19" s="174">
        <f>ROUND(VALUE(SUBSTITUTE(実質収支比率等に係る経年分析!J$48,"▲","-")),2)</f>
        <v>12.58</v>
      </c>
    </row>
    <row r="20" spans="1:11" x14ac:dyDescent="0.15">
      <c r="A20" s="174" t="s">
        <v>53</v>
      </c>
      <c r="B20" s="174">
        <f>ROUND(VALUE(SUBSTITUTE(実質収支比率等に係る経年分析!F$47,"▲","-")),2)</f>
        <v>53.85</v>
      </c>
      <c r="C20" s="174">
        <f>ROUND(VALUE(SUBSTITUTE(実質収支比率等に係る経年分析!G$47,"▲","-")),2)</f>
        <v>53.68</v>
      </c>
      <c r="D20" s="174">
        <f>ROUND(VALUE(SUBSTITUTE(実質収支比率等に係る経年分析!H$47,"▲","-")),2)</f>
        <v>55.29</v>
      </c>
      <c r="E20" s="174">
        <f>ROUND(VALUE(SUBSTITUTE(実質収支比率等に係る経年分析!I$47,"▲","-")),2)</f>
        <v>60.55</v>
      </c>
      <c r="F20" s="174">
        <f>ROUND(VALUE(SUBSTITUTE(実質収支比率等に係る経年分析!J$47,"▲","-")),2)</f>
        <v>66.209999999999994</v>
      </c>
    </row>
    <row r="21" spans="1:11" x14ac:dyDescent="0.15">
      <c r="A21" s="174" t="s">
        <v>54</v>
      </c>
      <c r="B21" s="174">
        <f>IF(ISNUMBER(VALUE(SUBSTITUTE(実質収支比率等に係る経年分析!F$49,"▲","-"))),ROUND(VALUE(SUBSTITUTE(実質収支比率等に係る経年分析!F$49,"▲","-")),2),NA())</f>
        <v>2.72</v>
      </c>
      <c r="C21" s="174">
        <f>IF(ISNUMBER(VALUE(SUBSTITUTE(実質収支比率等に係る経年分析!G$49,"▲","-"))),ROUND(VALUE(SUBSTITUTE(実質収支比率等に係る経年分析!G$49,"▲","-")),2),NA())</f>
        <v>9.74</v>
      </c>
      <c r="D21" s="174">
        <f>IF(ISNUMBER(VALUE(SUBSTITUTE(実質収支比率等に係る経年分析!H$49,"▲","-"))),ROUND(VALUE(SUBSTITUTE(実質収支比率等に係る経年分析!H$49,"▲","-")),2),NA())</f>
        <v>7.27</v>
      </c>
      <c r="E21" s="174">
        <f>IF(ISNUMBER(VALUE(SUBSTITUTE(実質収支比率等に係る経年分析!I$49,"▲","-"))),ROUND(VALUE(SUBSTITUTE(実質収支比率等に係る経年分析!I$49,"▲","-")),2),NA())</f>
        <v>7.6</v>
      </c>
      <c r="F21" s="174">
        <f>IF(ISNUMBER(VALUE(SUBSTITUTE(実質収支比率等に係る経年分析!J$49,"▲","-"))),ROUND(VALUE(SUBSTITUTE(実質収支比率等に係る経年分析!J$49,"▲","-")),2),NA())</f>
        <v>6.56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7.0000000000000007E-2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0.57999999999999996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0.78</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1.1100000000000001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1.47</v>
      </c>
    </row>
    <row r="35" spans="1:16" x14ac:dyDescent="0.15">
      <c r="A35" s="175" t="str">
        <f>IF(連結実質赤字比率に係る赤字・黒字の構成分析!C$35="",NA(),連結実質赤字比率に係る赤字・黒字の構成分析!C$35)</f>
        <v>国民健康保険事業特別会計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0.59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1.91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7.74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11.47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12.27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12.57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2020</v>
      </c>
      <c r="E42" s="176"/>
      <c r="F42" s="176"/>
      <c r="G42" s="176">
        <f>'実質公債費比率（分子）の構造'!L$52</f>
        <v>2197</v>
      </c>
      <c r="H42" s="176"/>
      <c r="I42" s="176"/>
      <c r="J42" s="176">
        <f>'実質公債費比率（分子）の構造'!M$52</f>
        <v>2342</v>
      </c>
      <c r="K42" s="176"/>
      <c r="L42" s="176"/>
      <c r="M42" s="176">
        <f>'実質公債費比率（分子）の構造'!N$52</f>
        <v>2539</v>
      </c>
      <c r="N42" s="176"/>
      <c r="O42" s="176"/>
      <c r="P42" s="176">
        <f>'実質公債費比率（分子）の構造'!O$52</f>
        <v>2599</v>
      </c>
    </row>
    <row r="43" spans="1:16" x14ac:dyDescent="0.15">
      <c r="A43" s="176" t="s">
        <v>16</v>
      </c>
      <c r="B43" s="176">
        <f>'実質公債費比率（分子）の構造'!K$51</f>
        <v>1</v>
      </c>
      <c r="C43" s="176"/>
      <c r="D43" s="176"/>
      <c r="E43" s="176">
        <f>'実質公債費比率（分子）の構造'!L$51</f>
        <v>1</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41</v>
      </c>
      <c r="C45" s="176"/>
      <c r="D45" s="176"/>
      <c r="E45" s="176">
        <f>'実質公債費比率（分子）の構造'!L$49</f>
        <v>44</v>
      </c>
      <c r="F45" s="176"/>
      <c r="G45" s="176"/>
      <c r="H45" s="176">
        <f>'実質公債費比率（分子）の構造'!M$49</f>
        <v>66</v>
      </c>
      <c r="I45" s="176"/>
      <c r="J45" s="176"/>
      <c r="K45" s="176">
        <f>'実質公債費比率（分子）の構造'!N$49</f>
        <v>67</v>
      </c>
      <c r="L45" s="176"/>
      <c r="M45" s="176"/>
      <c r="N45" s="176">
        <f>'実質公債費比率（分子）の構造'!O$49</f>
        <v>74</v>
      </c>
      <c r="O45" s="176"/>
      <c r="P45" s="176"/>
    </row>
    <row r="46" spans="1:16" x14ac:dyDescent="0.15">
      <c r="A46" s="176" t="s">
        <v>64</v>
      </c>
      <c r="B46" s="176">
        <f>'実質公債費比率（分子）の構造'!K$48</f>
        <v>277</v>
      </c>
      <c r="C46" s="176"/>
      <c r="D46" s="176"/>
      <c r="E46" s="176">
        <f>'実質公債費比率（分子）の構造'!L$48</f>
        <v>275</v>
      </c>
      <c r="F46" s="176"/>
      <c r="G46" s="176"/>
      <c r="H46" s="176">
        <f>'実質公債費比率（分子）の構造'!M$48</f>
        <v>278</v>
      </c>
      <c r="I46" s="176"/>
      <c r="J46" s="176"/>
      <c r="K46" s="176">
        <f>'実質公債費比率（分子）の構造'!N$48</f>
        <v>249</v>
      </c>
      <c r="L46" s="176"/>
      <c r="M46" s="176"/>
      <c r="N46" s="176">
        <f>'実質公債費比率（分子）の構造'!O$48</f>
        <v>240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1911</v>
      </c>
      <c r="C49" s="176"/>
      <c r="D49" s="176"/>
      <c r="E49" s="176">
        <f>'実質公債費比率（分子）の構造'!L$45</f>
        <v>2155</v>
      </c>
      <c r="F49" s="176"/>
      <c r="G49" s="176"/>
      <c r="H49" s="176">
        <f>'実質公債費比率（分子）の構造'!M$45</f>
        <v>2270</v>
      </c>
      <c r="I49" s="176"/>
      <c r="J49" s="176"/>
      <c r="K49" s="176">
        <f>'実質公債費比率（分子）の構造'!N$45</f>
        <v>2555</v>
      </c>
      <c r="L49" s="176"/>
      <c r="M49" s="176"/>
      <c r="N49" s="176">
        <f>'実質公債費比率（分子）の構造'!O$45</f>
        <v>2640</v>
      </c>
      <c r="O49" s="176"/>
      <c r="P49" s="176"/>
    </row>
    <row r="50" spans="1:16" x14ac:dyDescent="0.15">
      <c r="A50" s="176" t="s">
        <v>67</v>
      </c>
      <c r="B50" s="176" t="e">
        <f>NA()</f>
        <v>#N/A</v>
      </c>
      <c r="C50" s="176">
        <f>IF(ISNUMBER('実質公債費比率（分子）の構造'!K$53),'実質公債費比率（分子）の構造'!K$53,NA())</f>
        <v>210</v>
      </c>
      <c r="D50" s="176" t="e">
        <f>NA()</f>
        <v>#N/A</v>
      </c>
      <c r="E50" s="176" t="e">
        <f>NA()</f>
        <v>#N/A</v>
      </c>
      <c r="F50" s="176">
        <f>IF(ISNUMBER('実質公債費比率（分子）の構造'!L$53),'実質公債費比率（分子）の構造'!L$53,NA())</f>
        <v>278</v>
      </c>
      <c r="G50" s="176" t="e">
        <f>NA()</f>
        <v>#N/A</v>
      </c>
      <c r="H50" s="176" t="e">
        <f>NA()</f>
        <v>#N/A</v>
      </c>
      <c r="I50" s="176">
        <f>IF(ISNUMBER('実質公債費比率（分子）の構造'!M$53),'実質公債費比率（分子）の構造'!M$53,NA())</f>
        <v>272</v>
      </c>
      <c r="J50" s="176" t="e">
        <f>NA()</f>
        <v>#N/A</v>
      </c>
      <c r="K50" s="176" t="e">
        <f>NA()</f>
        <v>#N/A</v>
      </c>
      <c r="L50" s="176">
        <f>IF(ISNUMBER('実質公債費比率（分子）の構造'!N$53),'実質公債費比率（分子）の構造'!N$53,NA())</f>
        <v>332</v>
      </c>
      <c r="M50" s="176" t="e">
        <f>NA()</f>
        <v>#N/A</v>
      </c>
      <c r="N50" s="176" t="e">
        <f>NA()</f>
        <v>#N/A</v>
      </c>
      <c r="O50" s="176">
        <f>IF(ISNUMBER('実質公債費比率（分子）の構造'!O$53),'実質公債費比率（分子）の構造'!O$53,NA())</f>
        <v>355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20437</v>
      </c>
      <c r="E56" s="175"/>
      <c r="F56" s="175"/>
      <c r="G56" s="175">
        <f>'将来負担比率（分子）の構造'!J$52</f>
        <v>21845</v>
      </c>
      <c r="H56" s="175"/>
      <c r="I56" s="175"/>
      <c r="J56" s="175">
        <f>'将来負担比率（分子）の構造'!K$52</f>
        <v>21497</v>
      </c>
      <c r="K56" s="175"/>
      <c r="L56" s="175"/>
      <c r="M56" s="175">
        <f>'将来負担比率（分子）の構造'!L$52</f>
        <v>20752</v>
      </c>
      <c r="N56" s="175"/>
      <c r="O56" s="175"/>
      <c r="P56" s="175">
        <f>'将来負担比率（分子）の構造'!M$52</f>
        <v>20367</v>
      </c>
    </row>
    <row r="57" spans="1:16" x14ac:dyDescent="0.15">
      <c r="A57" s="175" t="s">
        <v>42</v>
      </c>
      <c r="B57" s="175"/>
      <c r="C57" s="175"/>
      <c r="D57" s="175">
        <f>'将来負担比率（分子）の構造'!I$51</f>
        <v>157</v>
      </c>
      <c r="E57" s="175"/>
      <c r="F57" s="175"/>
      <c r="G57" s="175">
        <f>'将来負担比率（分子）の構造'!J$51</f>
        <v>21</v>
      </c>
      <c r="H57" s="175"/>
      <c r="I57" s="175"/>
      <c r="J57" s="175">
        <f>'将来負担比率（分子）の構造'!K$51</f>
        <v>21</v>
      </c>
      <c r="K57" s="175"/>
      <c r="L57" s="175"/>
      <c r="M57" s="175">
        <f>'将来負担比率（分子）の構造'!L$51</f>
        <v>23</v>
      </c>
      <c r="N57" s="175"/>
      <c r="O57" s="175"/>
      <c r="P57" s="175">
        <f>'将来負担比率（分子）の構造'!M$51</f>
        <v>15</v>
      </c>
    </row>
    <row r="58" spans="1:16" x14ac:dyDescent="0.15">
      <c r="A58" s="175" t="s">
        <v>41</v>
      </c>
      <c r="B58" s="175"/>
      <c r="C58" s="175"/>
      <c r="D58" s="175">
        <f>'将来負担比率（分子）の構造'!I$50</f>
        <v>8693</v>
      </c>
      <c r="E58" s="175"/>
      <c r="F58" s="175"/>
      <c r="G58" s="175">
        <f>'将来負担比率（分子）の構造'!J$50</f>
        <v>9283</v>
      </c>
      <c r="H58" s="175"/>
      <c r="I58" s="175"/>
      <c r="J58" s="175">
        <f>'将来負担比率（分子）の構造'!K$50</f>
        <v>10172</v>
      </c>
      <c r="K58" s="175"/>
      <c r="L58" s="175"/>
      <c r="M58" s="175">
        <f>'将来負担比率（分子）の構造'!L$50</f>
        <v>10615</v>
      </c>
      <c r="N58" s="175"/>
      <c r="O58" s="175"/>
      <c r="P58" s="175">
        <f>'将来負担比率（分子）の構造'!M$50</f>
        <v>11231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2215</v>
      </c>
      <c r="C62" s="175"/>
      <c r="D62" s="175"/>
      <c r="E62" s="175">
        <f>'将来負担比率（分子）の構造'!J$45</f>
        <v>2115</v>
      </c>
      <c r="F62" s="175"/>
      <c r="G62" s="175"/>
      <c r="H62" s="175">
        <f>'将来負担比率（分子）の構造'!K$45</f>
        <v>2010</v>
      </c>
      <c r="I62" s="175"/>
      <c r="J62" s="175"/>
      <c r="K62" s="175">
        <f>'将来負担比率（分子）の構造'!L$45</f>
        <v>1913</v>
      </c>
      <c r="L62" s="175"/>
      <c r="M62" s="175"/>
      <c r="N62" s="175">
        <f>'将来負担比率（分子）の構造'!M$45</f>
        <v>1962</v>
      </c>
      <c r="O62" s="175"/>
      <c r="P62" s="175"/>
    </row>
    <row r="63" spans="1:16" x14ac:dyDescent="0.15">
      <c r="A63" s="175" t="s">
        <v>34</v>
      </c>
      <c r="B63" s="175">
        <f>'将来負担比率（分子）の構造'!I$44</f>
        <v>323</v>
      </c>
      <c r="C63" s="175"/>
      <c r="D63" s="175"/>
      <c r="E63" s="175">
        <f>'将来負担比率（分子）の構造'!J$44</f>
        <v>288</v>
      </c>
      <c r="F63" s="175"/>
      <c r="G63" s="175"/>
      <c r="H63" s="175">
        <f>'将来負担比率（分子）の構造'!K$44</f>
        <v>264</v>
      </c>
      <c r="I63" s="175"/>
      <c r="J63" s="175"/>
      <c r="K63" s="175">
        <f>'将来負担比率（分子）の構造'!L$44</f>
        <v>197</v>
      </c>
      <c r="L63" s="175"/>
      <c r="M63" s="175"/>
      <c r="N63" s="175">
        <f>'将来負担比率（分子）の構造'!M$44</f>
        <v>123</v>
      </c>
      <c r="O63" s="175"/>
      <c r="P63" s="175"/>
    </row>
    <row r="64" spans="1:16" x14ac:dyDescent="0.15">
      <c r="A64" s="175" t="s">
        <v>33</v>
      </c>
      <c r="B64" s="175">
        <f>'将来負担比率（分子）の構造'!I$43</f>
        <v>3436</v>
      </c>
      <c r="C64" s="175"/>
      <c r="D64" s="175"/>
      <c r="E64" s="175">
        <f>'将来負担比率（分子）の構造'!J$43</f>
        <v>3068</v>
      </c>
      <c r="F64" s="175"/>
      <c r="G64" s="175"/>
      <c r="H64" s="175">
        <f>'将来負担比率（分子）の構造'!K$43</f>
        <v>2824</v>
      </c>
      <c r="I64" s="175"/>
      <c r="J64" s="175"/>
      <c r="K64" s="175">
        <f>'将来負担比率（分子）の構造'!L$43</f>
        <v>2593</v>
      </c>
      <c r="L64" s="175"/>
      <c r="M64" s="175"/>
      <c r="N64" s="175">
        <f>'将来負担比率（分子）の構造'!M$43</f>
        <v>2743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19303</v>
      </c>
      <c r="C66" s="175"/>
      <c r="D66" s="175"/>
      <c r="E66" s="175">
        <f>'将来負担比率（分子）の構造'!J$41</f>
        <v>18854</v>
      </c>
      <c r="F66" s="175"/>
      <c r="G66" s="175"/>
      <c r="H66" s="175">
        <f>'将来負担比率（分子）の構造'!K$41</f>
        <v>18965</v>
      </c>
      <c r="I66" s="175"/>
      <c r="J66" s="175"/>
      <c r="K66" s="175">
        <f>'将来負担比率（分子）の構造'!L$41</f>
        <v>18933</v>
      </c>
      <c r="L66" s="175"/>
      <c r="M66" s="175"/>
      <c r="N66" s="175">
        <f>'将来負担比率（分子）の構造'!M$41</f>
        <v>18436</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5966</v>
      </c>
      <c r="C72" s="179">
        <f>基金残高に係る経年分析!G55</f>
        <v>6491</v>
      </c>
      <c r="D72" s="179">
        <f>基金残高に係る経年分析!H55</f>
        <v>7155</v>
      </c>
    </row>
    <row r="73" spans="1:16" x14ac:dyDescent="0.15">
      <c r="A73" s="178" t="s">
        <v>74</v>
      </c>
      <c r="B73" s="179">
        <f>基金残高に係る経年分析!F56</f>
        <v>1589</v>
      </c>
      <c r="C73" s="179">
        <f>基金残高に係る経年分析!G56</f>
        <v>1255</v>
      </c>
      <c r="D73" s="179">
        <f>基金残高に係る経年分析!H56</f>
        <v>1106</v>
      </c>
    </row>
    <row r="74" spans="1:16" x14ac:dyDescent="0.15">
      <c r="A74" s="178" t="s">
        <v>75</v>
      </c>
      <c r="B74" s="179">
        <f>基金残高に係る経年分析!F57</f>
        <v>3409</v>
      </c>
      <c r="C74" s="179">
        <f>基金残高に係る経年分析!G57</f>
        <v>3515</v>
      </c>
      <c r="D74" s="179">
        <f>基金残高に係る経年分析!H57</f>
        <v>3479</v>
      </c>
    </row>
  </sheetData>
  <sheetProtection algorithmName="SHA-512" hashValue="bJ2NxBtYKKdEzXtZwYhcrUP6gSTHpDTEOC9w7eX0iVFZWu/Q9xMTk2y9aiqP00ojKVt+CI0lffa3sTpeYRZrZw==" saltValue="JY7VrReUB9nrEVagfoT8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2025-03-10T02:17:47Z</cp:lastPrinted>
  <dcterms:created xsi:type="dcterms:W3CDTF">2025-02-19T04:30:27Z</dcterms:created>
  <dcterms:modified xsi:type="dcterms:W3CDTF">2025-09-01T08:07:25Z</dcterms:modified>
  <cp:category/>
</cp:coreProperties>
</file>