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3015\共通フォルダ\財政関係\調査\財政状況資料集の作成\R06財政状況資料集\01_財政状況資料集作成（１回目）\080304_Re_ 【回答：07東かがわ市】【香川県自治振興課：3_13〆】令和６年度財政状況資料集の作成及び提出について\02回答\"/>
    </mc:Choice>
  </mc:AlternateContent>
  <bookViews>
    <workbookView xWindow="0" yWindow="0" windowWidth="28800" windowHeight="114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<sst xmlns="http://schemas.openxmlformats.org/spreadsheetml/2006/main" count="1108" uniqueCount="576">
  <si>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</si>
  <si>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</si>
  <si>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</si>
  <si>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</si>
  <si>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</si>
  <si>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</si>
  <si>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</si>
  <si>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</si>
  <si>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</si>
  <si>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</si>
  <si>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</si>
  <si>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</si>
  <si>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</si>
  <si>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</si>
  <si>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</si>
  <si>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</si>
  <si>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</si>
  <si>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</si>
  <si>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</si>
  <si>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</si>
  <si>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</si>
  <si>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</si>
  <si>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</si>
  <si>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</si>
  <si>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</si>
  <si>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</si>
  <si>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</si>
  <si>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</si>
  <si>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</si>
  <si>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</si>
  <si>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</si>
  <si>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</si>
  <si>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</si>
  <si>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</si>
  <si>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</si>
  <si>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</si>
  <si>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</si>
  <si>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</si>
  <si>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</si>
  <si>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</si>
  <si>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</si>
  <si>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</si>
  <si>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</si>
  <si>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</si>
  <si>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</si>
  <si>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</si>
  <si>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</si>
  <si>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</si>
  <si>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</si>
  <si>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</si>
  <si>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</si>
  <si>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</si>
  <si>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</si>
  <si>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</si>
  <si>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</si>
  <si>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</si>
  <si>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</si>
  <si>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</si>
  <si>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</si>
  <si>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</si>
  <si>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</si>
  <si>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</si>
  <si>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</si>
  <si>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</si>
  <si>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</si>
  <si>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</si>
  <si>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</si>
  <si>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</si>
  <si>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</si>
  <si>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</si>
  <si>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</si>
  <si>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</si>
  <si>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</si>
  <si>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</si>
  <si>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</si>
  <si>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</si>
  <si>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</si>
  <si>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</si>
  <si>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</si>
  <si>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</si>
  <si>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</si>
  <si>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</si>
  <si>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</si>
  <si>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</si>
  <si>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</si>
  <si>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</si>
  <si>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</si>
  <si>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</si>
  <si>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</si>
  <si>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</si>
  <si>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</si>
  <si>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</si>
  <si>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</si>
  <si>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</si>
  <si>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東かがわ市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</si>
  <si>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</si>
  <si>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</si>
  <si>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</si>
  <si>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</si>
  <si>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</si>
  <si>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</si>
  <si>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</si>
  <si>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</si>
  <si>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</si>
  <si>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</si>
  <si>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</si>
  <si>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</si>
  <si>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</si>
  <si>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</si>
  <si>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</si>
  <si>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</si>
  <si>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</si>
  <si>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</si>
  <si>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</si>
  <si>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</si>
  <si>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</si>
  <si>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</si>
  <si>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</si>
  <si>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</si>
  <si>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</si>
  <si>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</si>
  <si>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</si>
  <si>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</si>
  <si>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</si>
  <si>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</si>
  <si>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</si>
  <si>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</si>
  <si>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</si>
  <si>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</si>
  <si>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</si>
  <si>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</si>
  <si>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</si>
  <si>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</si>
  <si>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</si>
  <si>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</si>
  <si>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</si>
  <si>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</si>
  <si>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</si>
  <si>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</si>
  <si>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</si>
  <si>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</si>
  <si>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</si>
  <si>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</si>
  <si>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</si>
  <si>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</si>
  <si>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</si>
  <si>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</si>
  <si>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</si>
  <si>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</si>
  <si>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</si>
  <si>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</si>
  <si>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</si>
  <si>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</si>
  <si>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</si>
  <si>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</si>
  <si>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</si>
  <si>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</si>
  <si>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</si>
  <si>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</si>
  <si>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</si>
  <si>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</si>
  <si>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</si>
  <si>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</si>
  <si>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</si>
  <si>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</si>
  <si>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</si>
  <si>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</si>
  <si>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</si>
  <si>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</si>
  <si>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</si>
  <si>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</si>
  <si>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</si>
  <si>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</si>
  <si>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</si>
  <si>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</si>
  <si>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</si>
  <si>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</si>
  <si>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</si>
  <si>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</si>
  <si>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</si>
  <si>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</si>
  <si>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</si>
  <si>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</si>
  <si>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</si>
  <si>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</si>
  <si>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</si>
  <si>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</si>
  <si>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</si>
  <si>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</si>
  <si>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</si>
  <si>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</si>
  <si>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</si>
  <si>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</si>
  <si>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</si>
  <si>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</si>
  <si>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</si>
  <si>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</si>
  <si>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</si>
  <si>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</si>
  <si>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</si>
  <si>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</si>
  <si>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</si>
  <si>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</si>
  <si>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香川県東かがわ市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</si>
  <si>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</si>
  <si>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</si>
  <si>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</si>
  <si>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</si>
  <si>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</si>
  <si>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</si>
  <si>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</si>
  <si>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</si>
  <si>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</si>
  <si>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</si>
  <si>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</si>
  <si>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</si>
  <si>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</si>
  <si>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</si>
  <si>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</si>
  <si>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</si>
  <si>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</si>
  <si>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</si>
  <si>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</si>
  <si>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</si>
  <si>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</si>
  <si>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</si>
  <si>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</si>
  <si>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</si>
  <si>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</si>
  <si>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</si>
  <si>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</si>
  <si>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</si>
  <si>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</si>
  <si>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</si>
  <si>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</si>
  <si>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</si>
  <si>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</si>
  <si>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</si>
  <si>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</si>
  <si>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</si>
  <si>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</si>
  <si>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</si>
  <si>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</si>
  <si>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</si>
  <si>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</si>
  <si>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</si>
  <si>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</si>
  <si>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</si>
  <si>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</si>
  <si>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</si>
  <si>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</si>
  <si>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</si>
  <si>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</si>
  <si>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</si>
  <si>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</si>
  <si>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</si>
  <si>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</si>
  <si>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</si>
  <si>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</si>
  <si>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</si>
  <si>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</si>
  <si>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</si>
  <si>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</si>
  <si>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</si>
  <si>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</si>
  <si>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</si>
  <si>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</si>
  <si>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</si>
  <si>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</si>
  <si>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</si>
  <si>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</si>
  <si>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</si>
  <si>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</si>
  <si>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</si>
  <si>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</si>
  <si>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</si>
  <si>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</si>
  <si>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</si>
  <si>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</si>
  <si>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</si>
  <si>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</si>
  <si>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</si>
  <si>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</si>
  <si>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</si>
  <si>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</si>
  <si>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</si>
  <si>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</si>
  <si>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</si>
  <si>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</si>
  <si>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</si>
  <si>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</si>
  <si>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</si>
  <si>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</si>
  <si>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</si>
  <si>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</si>
  <si>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</si>
  <si>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</si>
  <si>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</si>
  <si>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</si>
  <si>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</si>
  <si>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</si>
  <si>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</si>
  <si>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</si>
  <si>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</si>
  <si>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</si>
  <si>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</si>
  <si>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</si>
  <si>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</si>
  <si>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</si>
  <si>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</si>
  <si>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</si>
  <si>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</si>
  <si>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</si>
  <si>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</si>
  <si>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</si>
  <si>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</si>
  <si>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</si>
  <si>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</si>
  <si>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</si>
  <si>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</si>
  <si>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</si>
  <si>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</si>
  <si>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</si>
  <si>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</si>
  <si>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</si>
  <si>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</si>
  <si>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</si>
  <si>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</si>
  <si>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</si>
  <si>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</si>
  <si>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</si>
  <si>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</si>
  <si>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</si>
  <si>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</si>
  <si>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</si>
  <si>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</si>
  <si>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</si>
  <si>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</si>
  <si>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</si>
  <si>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</si>
  <si>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</si>
  <si>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</si>
  <si>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</si>
  <si>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</si>
  <si>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</si>
  <si>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</si>
  <si>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</si>
  <si>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</si>
  <si>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</si>
  <si>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</si>
  <si>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</si>
  <si>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</si>
  <si>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</si>
  <si>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</si>
  <si>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香川県東かがわ市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</si>
  <si>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</si>
  <si>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</si>
  <si>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</si>
  <si>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</si>
  <si>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</si>
  <si>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</si>
  <si>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</si>
  <si>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</si>
  <si>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</si>
  <si>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</si>
  <si>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</si>
  <si>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</si>
  <si>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</si>
  <si>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</si>
  <si>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</si>
  <si>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</si>
  <si>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</si>
  <si>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</si>
  <si>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</si>
  <si>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</si>
  <si>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</si>
  <si>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</si>
  <si>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</si>
  <si>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</si>
  <si>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</si>
  <si>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</si>
  <si>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</si>
  <si>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</si>
  <si>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</si>
  <si>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</si>
  <si>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</si>
  <si>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</si>
  <si>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</si>
  <si>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</si>
  <si>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</si>
  <si>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</si>
  <si>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</si>
  <si>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</si>
  <si>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</si>
  <si>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</si>
  <si>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</si>
  <si>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</si>
  <si>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</si>
  <si>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</si>
  <si>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</si>
  <si>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</si>
  <si>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</si>
  <si>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</si>
  <si>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</si>
  <si>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</si>
  <si>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</si>
  <si>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</si>
  <si>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</si>
  <si>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</si>
  <si>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</si>
  <si>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</si>
  <si>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</si>
  <si>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</si>
  <si>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</si>
  <si>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</si>
  <si>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</si>
  <si>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</si>
  <si>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</si>
  <si>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</si>
  <si>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</si>
  <si>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</si>
  <si>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</si>
  <si>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</si>
  <si>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</si>
  <si>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</si>
  <si>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</si>
  <si>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</si>
  <si>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</si>
  <si>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</si>
  <si>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</si>
  <si>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</si>
  <si>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</si>
  <si>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</si>
  <si>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</si>
  <si>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</si>
  <si>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</si>
  <si>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</si>
  <si>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</si>
  <si>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</si>
  <si>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</si>
  <si>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</si>
  <si>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</si>
  <si>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</si>
  <si>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</si>
  <si>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</si>
  <si>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</si>
  <si>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</si>
  <si>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</si>
  <si>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</si>
  <si>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</si>
  <si>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</si>
  <si>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</si>
  <si>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</si>
  <si>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</si>
  <si>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</si>
  <si>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</si>
  <si>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</si>
  <si>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</si>
  <si>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</si>
  <si>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</si>
  <si>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</si>
  <si>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</si>
  <si>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</si>
  <si>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</si>
  <si>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</si>
  <si>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</si>
  <si>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</si>
  <si>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</si>
  <si>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</si>
  <si>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</si>
  <si>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</si>
  <si>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</si>
  <si>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</si>
  <si>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</si>
  <si>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</si>
  <si>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</si>
  <si>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</si>
  <si>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</si>
  <si>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</si>
  <si>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</si>
  <si>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</si>
  <si>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</si>
  <si>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</si>
  <si>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</si>
  <si>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</si>
  <si>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</si>
  <si>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</si>
  <si>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</si>
  <si>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</si>
  <si>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</si>
  <si>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</si>
  <si>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</si>
  <si>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</si>
  <si>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</si>
  <si>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</si>
  <si>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</si>
  <si>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</si>
  <si>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</si>
  <si>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</si>
  <si>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</si>
  <si>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</si>
  <si>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</si>
  <si>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</si>
  <si>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</si>
  <si>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</si>
  <si>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</si>
  <si>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</si>
  <si>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</si>
  <si>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</si>
  <si>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</si>
  <si>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</si>
  <si>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</si>
  <si>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</si>
  <si>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</si>
  <si>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</si>
  <si>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</si>
  <si>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</si>
  <si>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</si>
  <si>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</si>
  <si>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</si>
  <si>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</si>
  <si>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</si>
  <si>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</si>
  <si>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</si>
  <si>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</si>
  <si>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</si>
  <si>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</si>
  <si>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</si>
  <si>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3.15</t>
  </si>
  <si>
    <t>一般会計</t>
  </si>
  <si>
    <t>介護保険事業特別会計</t>
  </si>
  <si>
    <t>国民健康保険事業特別会計</t>
  </si>
  <si>
    <t>下水道事業会計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</si>
  <si>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</si>
  <si>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</si>
  <si>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</si>
  <si>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</si>
  <si>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</si>
  <si>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</si>
  <si>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</si>
  <si>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</si>
  <si>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</si>
  <si>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</si>
  <si>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</si>
  <si>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</si>
  <si>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</si>
  <si>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</si>
  <si>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</si>
  <si>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</si>
  <si>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</si>
  <si>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</si>
  <si>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</si>
  <si>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3">
      <t>コウギョウ</t>
    </rPh>
    <rPh sb="13" eb="14">
      <t>ヨウ</t>
    </rPh>
    <rPh sb="14" eb="16">
      <t>スイドウ</t>
    </rPh>
    <rPh sb="16" eb="18">
      <t>ジギョウ</t>
    </rPh>
    <phoneticPr fontId="2"/>
  </si>
  <si>
    <t>東かがわ市土地開発公社</t>
    <rPh sb="0" eb="1">
      <t>ヒガシ</t>
    </rPh>
    <rPh sb="4" eb="5">
      <t>シ</t>
    </rPh>
    <rPh sb="5" eb="7">
      <t>トチ</t>
    </rPh>
    <rPh sb="7" eb="9">
      <t>カイハツ</t>
    </rPh>
    <rPh sb="9" eb="11">
      <t>コウシャ</t>
    </rPh>
    <phoneticPr fontId="10"/>
  </si>
  <si>
    <t>一般財団法人東かがわ市スポーツ財団</t>
    <rPh sb="0" eb="2">
      <t>イッパン</t>
    </rPh>
    <rPh sb="2" eb="4">
      <t>ザイダン</t>
    </rPh>
    <rPh sb="4" eb="6">
      <t>ホウジン</t>
    </rPh>
    <rPh sb="6" eb="7">
      <t>ヒガシ</t>
    </rPh>
    <rPh sb="10" eb="11">
      <t>シ</t>
    </rPh>
    <rPh sb="15" eb="17">
      <t>ザイダン</t>
    </rPh>
    <phoneticPr fontId="10"/>
  </si>
  <si>
    <t>株式会社ソルトレイクひけた</t>
    <rPh sb="0" eb="4">
      <t>カブシキガイシャ</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</si>
  <si>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</si>
  <si>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</si>
  <si>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</si>
  <si>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</si>
  <si>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</si>
  <si>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</si>
  <si>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</si>
  <si>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</si>
  <si>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</si>
  <si>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</si>
  <si>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</si>
  <si>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</si>
  <si>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</si>
  <si>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</si>
  <si>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</si>
  <si>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地域振興基金</t>
  </si>
  <si>
    <t>地域福祉基金</t>
  </si>
  <si>
    <t>未来創生就業定住促進基金</t>
  </si>
  <si>
    <t>とらまる公園体育館基金</t>
  </si>
  <si>
    <t>官民連携基金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</si>
</sst>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B60E-46C4-9FF2-8DA52BE299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68558</c:v>
                </c:pt>
                <c:pt idx="1">
                  <c:v>105008</c:v>
                </c:pt>
                <c:pt idx="2">
                  <c:v>112073</c:v>
                </c:pt>
                <c:pt idx="3">
                  <c:v>109684</c:v>
                </c:pt>
                <c:pt idx="4">
                  <c:v>104157</c:v>
                </c:pt>
              </c:numCache>
            </c:numRef>
          </c:val>
          <c:smooth val="0"/>
          <c:extLst>
            <c:ext xmlns:c16="http://schemas.microsoft.com/office/drawing/2014/chart" uri="{C3380CC4-5D6E-409C-BE32-E72D297353CC}">
              <c16:uniqueId val="{00000001-B60E-46C4-9FF2-8DA52BE299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11.47</c:v>
                </c:pt>
                <c:pt idx="2">
                  <c:v>12.27</c:v>
                </c:pt>
                <c:pt idx="3">
                  <c:v>12.58</c:v>
                </c:pt>
                <c:pt idx="4">
                  <c:v>9.07</c:v>
                </c:pt>
              </c:numCache>
            </c:numRef>
          </c:val>
          <c:extLst>
            <c:ext xmlns:c16="http://schemas.microsoft.com/office/drawing/2014/chart" uri="{C3380CC4-5D6E-409C-BE32-E72D297353CC}">
              <c16:uniqueId val="{00000000-114D-43EA-BB01-1B8D978654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53.68</c:v>
                </c:pt>
                <c:pt idx="1">
                  <c:v>55.29</c:v>
                </c:pt>
                <c:pt idx="2">
                  <c:v>60.55</c:v>
                </c:pt>
                <c:pt idx="3">
                  <c:v>66.209999999999994</c:v>
                </c:pt>
                <c:pt idx="4">
                  <c:v>65.34</c:v>
                </c:pt>
              </c:numCache>
            </c:numRef>
          </c:val>
          <c:extLst>
            <c:ext xmlns:c16="http://schemas.microsoft.com/office/drawing/2014/chart" uri="{C3380CC4-5D6E-409C-BE32-E72D297353CC}">
              <c16:uniqueId val="{00000001-114D-43EA-BB01-1B8D978654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9.74</c:v>
                </c:pt>
                <c:pt idx="1">
                  <c:v>7.27</c:v>
                </c:pt>
                <c:pt idx="2">
                  <c:v>7.6</c:v>
                </c:pt>
                <c:pt idx="3">
                  <c:v>6.56</c:v>
                </c:pt>
                <c:pt idx="4">
                  <c:v>-3.15</c:v>
                </c:pt>
              </c:numCache>
            </c:numRef>
          </c:val>
          <c:smooth val="0"/>
          <c:extLst>
            <c:ext xmlns:c16="http://schemas.microsoft.com/office/drawing/2014/chart" uri="{C3380CC4-5D6E-409C-BE32-E72D297353CC}">
              <c16:uniqueId val="{00000002-114D-43EA-BB01-1B8D978654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C7-45AC-A96A-C5AE352827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C7-45AC-A96A-C5AE352827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C7-45AC-A96A-C5AE352827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DC7-45AC-A96A-C5AE3528279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DC7-45AC-A96A-C5AE3528279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DC7-45AC-A96A-C5AE3528279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0.57999999999999996</c:v>
                </c:pt>
                <c:pt idx="4">
                  <c:v>#N/A</c:v>
                </c:pt>
                <c:pt idx="5">
                  <c:v>0.76</c:v>
                </c:pt>
                <c:pt idx="6">
                  <c:v>#N/A</c:v>
                </c:pt>
                <c:pt idx="7">
                  <c:v>0.78</c:v>
                </c:pt>
                <c:pt idx="8">
                  <c:v>#N/A</c:v>
                </c:pt>
                <c:pt idx="9">
                  <c:v>0.68</c:v>
                </c:pt>
              </c:numCache>
            </c:numRef>
          </c:val>
          <c:extLst>
            <c:ext xmlns:c16="http://schemas.microsoft.com/office/drawing/2014/chart" uri="{C3380CC4-5D6E-409C-BE32-E72D297353CC}">
              <c16:uniqueId val="{00000006-5DC7-45AC-A96A-C5AE3528279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0.86</c:v>
                </c:pt>
                <c:pt idx="2">
                  <c:v>#N/A</c:v>
                </c:pt>
                <c:pt idx="3">
                  <c:v>1.47</c:v>
                </c:pt>
                <c:pt idx="4">
                  <c:v>#N/A</c:v>
                </c:pt>
                <c:pt idx="5">
                  <c:v>1.8</c:v>
                </c:pt>
                <c:pt idx="6">
                  <c:v>#N/A</c:v>
                </c:pt>
                <c:pt idx="7">
                  <c:v>1.91</c:v>
                </c:pt>
                <c:pt idx="8">
                  <c:v>#N/A</c:v>
                </c:pt>
                <c:pt idx="9">
                  <c:v>2.14</c:v>
                </c:pt>
              </c:numCache>
            </c:numRef>
          </c:val>
          <c:extLst>
            <c:ext xmlns:c16="http://schemas.microsoft.com/office/drawing/2014/chart" uri="{C3380CC4-5D6E-409C-BE32-E72D297353CC}">
              <c16:uniqueId val="{00000007-5DC7-45AC-A96A-C5AE3528279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1.1100000000000001</c:v>
                </c:pt>
                <c:pt idx="2">
                  <c:v>#N/A</c:v>
                </c:pt>
                <c:pt idx="3">
                  <c:v>1.56</c:v>
                </c:pt>
                <c:pt idx="4">
                  <c:v>#N/A</c:v>
                </c:pt>
                <c:pt idx="5">
                  <c:v>2.06</c:v>
                </c:pt>
                <c:pt idx="6">
                  <c:v>#N/A</c:v>
                </c:pt>
                <c:pt idx="7">
                  <c:v>1.47</c:v>
                </c:pt>
                <c:pt idx="8">
                  <c:v>#N/A</c:v>
                </c:pt>
                <c:pt idx="9">
                  <c:v>3.37</c:v>
                </c:pt>
              </c:numCache>
            </c:numRef>
          </c:val>
          <c:extLst>
            <c:ext xmlns:c16="http://schemas.microsoft.com/office/drawing/2014/chart" uri="{C3380CC4-5D6E-409C-BE32-E72D297353CC}">
              <c16:uniqueId val="{00000008-5DC7-45AC-A96A-C5AE352827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8.94</c:v>
                </c:pt>
                <c:pt idx="2">
                  <c:v>#N/A</c:v>
                </c:pt>
                <c:pt idx="3">
                  <c:v>11.47</c:v>
                </c:pt>
                <c:pt idx="4">
                  <c:v>#N/A</c:v>
                </c:pt>
                <c:pt idx="5">
                  <c:v>12.27</c:v>
                </c:pt>
                <c:pt idx="6">
                  <c:v>#N/A</c:v>
                </c:pt>
                <c:pt idx="7">
                  <c:v>12.57</c:v>
                </c:pt>
                <c:pt idx="8">
                  <c:v>#N/A</c:v>
                </c:pt>
                <c:pt idx="9">
                  <c:v>9.06</c:v>
                </c:pt>
              </c:numCache>
            </c:numRef>
          </c:val>
          <c:extLst>
            <c:ext xmlns:c16="http://schemas.microsoft.com/office/drawing/2014/chart" uri="{C3380CC4-5D6E-409C-BE32-E72D297353CC}">
              <c16:uniqueId val="{00000009-5DC7-45AC-A96A-C5AE352827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2197</c:v>
                </c:pt>
                <c:pt idx="5">
                  <c:v>2342</c:v>
                </c:pt>
                <c:pt idx="8">
                  <c:v>2539</c:v>
                </c:pt>
                <c:pt idx="11">
                  <c:v>2599</c:v>
                </c:pt>
                <c:pt idx="14">
                  <c:v>2537</c:v>
                </c:pt>
              </c:numCache>
            </c:numRef>
          </c:val>
          <c:extLst>
            <c:ext xmlns:c16="http://schemas.microsoft.com/office/drawing/2014/chart" uri="{C3380CC4-5D6E-409C-BE32-E72D297353CC}">
              <c16:uniqueId val="{00000000-CC24-41AB-A60C-28435B9B8B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CC24-41AB-A60C-28435B9B8B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24-41AB-A60C-28435B9B8B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66</c:v>
                </c:pt>
                <c:pt idx="6">
                  <c:v>67</c:v>
                </c:pt>
                <c:pt idx="9">
                  <c:v>74</c:v>
                </c:pt>
                <c:pt idx="12">
                  <c:v>72</c:v>
                </c:pt>
              </c:numCache>
            </c:numRef>
          </c:val>
          <c:extLst>
            <c:ext xmlns:c16="http://schemas.microsoft.com/office/drawing/2014/chart" uri="{C3380CC4-5D6E-409C-BE32-E72D297353CC}">
              <c16:uniqueId val="{00000003-CC24-41AB-A60C-28435B9B8B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275</c:v>
                </c:pt>
                <c:pt idx="3">
                  <c:v>278</c:v>
                </c:pt>
                <c:pt idx="6">
                  <c:v>249</c:v>
                </c:pt>
                <c:pt idx="9">
                  <c:v>240</c:v>
                </c:pt>
                <c:pt idx="12">
                  <c:v>232</c:v>
                </c:pt>
              </c:numCache>
            </c:numRef>
          </c:val>
          <c:extLst>
            <c:ext xmlns:c16="http://schemas.microsoft.com/office/drawing/2014/chart" uri="{C3380CC4-5D6E-409C-BE32-E72D297353CC}">
              <c16:uniqueId val="{00000004-CC24-41AB-A60C-28435B9B8B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24-41AB-A60C-28435B9B8B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24-41AB-A60C-28435B9B8B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2155</c:v>
                </c:pt>
                <c:pt idx="3">
                  <c:v>2270</c:v>
                </c:pt>
                <c:pt idx="6">
                  <c:v>2555</c:v>
                </c:pt>
                <c:pt idx="9">
                  <c:v>2640</c:v>
                </c:pt>
                <c:pt idx="12">
                  <c:v>2704</c:v>
                </c:pt>
              </c:numCache>
            </c:numRef>
          </c:val>
          <c:extLst>
            <c:ext xmlns:c16="http://schemas.microsoft.com/office/drawing/2014/chart" uri="{C3380CC4-5D6E-409C-BE32-E72D297353CC}">
              <c16:uniqueId val="{00000007-CC24-41AB-A60C-28435B9B8B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278</c:v>
                </c:pt>
                <c:pt idx="2">
                  <c:v>#N/A</c:v>
                </c:pt>
                <c:pt idx="3">
                  <c:v>#N/A</c:v>
                </c:pt>
                <c:pt idx="4">
                  <c:v>272</c:v>
                </c:pt>
                <c:pt idx="5">
                  <c:v>#N/A</c:v>
                </c:pt>
                <c:pt idx="6">
                  <c:v>#N/A</c:v>
                </c:pt>
                <c:pt idx="7">
                  <c:v>332</c:v>
                </c:pt>
                <c:pt idx="8">
                  <c:v>#N/A</c:v>
                </c:pt>
                <c:pt idx="9">
                  <c:v>#N/A</c:v>
                </c:pt>
                <c:pt idx="10">
                  <c:v>355</c:v>
                </c:pt>
                <c:pt idx="11">
                  <c:v>#N/A</c:v>
                </c:pt>
                <c:pt idx="12">
                  <c:v>#N/A</c:v>
                </c:pt>
                <c:pt idx="13">
                  <c:v>472</c:v>
                </c:pt>
                <c:pt idx="14">
                  <c:v>#N/A</c:v>
                </c:pt>
              </c:numCache>
            </c:numRef>
          </c:val>
          <c:smooth val="0"/>
          <c:extLst>
            <c:ext xmlns:c16="http://schemas.microsoft.com/office/drawing/2014/chart" uri="{C3380CC4-5D6E-409C-BE32-E72D297353CC}">
              <c16:uniqueId val="{00000008-CC24-41AB-A60C-28435B9B8B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21845</c:v>
                </c:pt>
                <c:pt idx="5">
                  <c:v>21497</c:v>
                </c:pt>
                <c:pt idx="8">
                  <c:v>20752</c:v>
                </c:pt>
                <c:pt idx="11">
                  <c:v>20367</c:v>
                </c:pt>
                <c:pt idx="14">
                  <c:v>19562</c:v>
                </c:pt>
              </c:numCache>
            </c:numRef>
          </c:val>
          <c:extLst>
            <c:ext xmlns:c16="http://schemas.microsoft.com/office/drawing/2014/chart" uri="{C3380CC4-5D6E-409C-BE32-E72D297353CC}">
              <c16:uniqueId val="{00000000-C2A5-46B7-97B3-F51C20DE90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c:v>
                </c:pt>
                <c:pt idx="5">
                  <c:v>21</c:v>
                </c:pt>
                <c:pt idx="8">
                  <c:v>23</c:v>
                </c:pt>
                <c:pt idx="11">
                  <c:v>15</c:v>
                </c:pt>
                <c:pt idx="14">
                  <c:v>6</c:v>
                </c:pt>
              </c:numCache>
            </c:numRef>
          </c:val>
          <c:extLst>
            <c:ext xmlns:c16="http://schemas.microsoft.com/office/drawing/2014/chart" uri="{C3380CC4-5D6E-409C-BE32-E72D297353CC}">
              <c16:uniqueId val="{00000001-C2A5-46B7-97B3-F51C20DE90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9283</c:v>
                </c:pt>
                <c:pt idx="5">
                  <c:v>10172</c:v>
                </c:pt>
                <c:pt idx="8">
                  <c:v>10615</c:v>
                </c:pt>
                <c:pt idx="11">
                  <c:v>11231</c:v>
                </c:pt>
                <c:pt idx="14">
                  <c:v>11824</c:v>
                </c:pt>
              </c:numCache>
            </c:numRef>
          </c:val>
          <c:extLst>
            <c:ext xmlns:c16="http://schemas.microsoft.com/office/drawing/2014/chart" uri="{C3380CC4-5D6E-409C-BE32-E72D297353CC}">
              <c16:uniqueId val="{00000002-C2A5-46B7-97B3-F51C20DE90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A5-46B7-97B3-F51C20DE90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A5-46B7-97B3-F51C20DE90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A5-46B7-97B3-F51C20DE90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2115</c:v>
                </c:pt>
                <c:pt idx="3">
                  <c:v>2010</c:v>
                </c:pt>
                <c:pt idx="6">
                  <c:v>1913</c:v>
                </c:pt>
                <c:pt idx="9">
                  <c:v>1962</c:v>
                </c:pt>
                <c:pt idx="12">
                  <c:v>2101</c:v>
                </c:pt>
              </c:numCache>
            </c:numRef>
          </c:val>
          <c:extLst>
            <c:ext xmlns:c16="http://schemas.microsoft.com/office/drawing/2014/chart" uri="{C3380CC4-5D6E-409C-BE32-E72D297353CC}">
              <c16:uniqueId val="{00000006-C2A5-46B7-97B3-F51C20DE90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288</c:v>
                </c:pt>
                <c:pt idx="3">
                  <c:v>264</c:v>
                </c:pt>
                <c:pt idx="6">
                  <c:v>197</c:v>
                </c:pt>
                <c:pt idx="9">
                  <c:v>123</c:v>
                </c:pt>
                <c:pt idx="12">
                  <c:v>51</c:v>
                </c:pt>
              </c:numCache>
            </c:numRef>
          </c:val>
          <c:extLst>
            <c:ext xmlns:c16="http://schemas.microsoft.com/office/drawing/2014/chart" uri="{C3380CC4-5D6E-409C-BE32-E72D297353CC}">
              <c16:uniqueId val="{00000007-C2A5-46B7-97B3-F51C20DE90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3068</c:v>
                </c:pt>
                <c:pt idx="3">
                  <c:v>2824</c:v>
                </c:pt>
                <c:pt idx="6">
                  <c:v>2593</c:v>
                </c:pt>
                <c:pt idx="9">
                  <c:v>2743</c:v>
                </c:pt>
                <c:pt idx="12">
                  <c:v>2800</c:v>
                </c:pt>
              </c:numCache>
            </c:numRef>
          </c:val>
          <c:extLst>
            <c:ext xmlns:c16="http://schemas.microsoft.com/office/drawing/2014/chart" uri="{C3380CC4-5D6E-409C-BE32-E72D297353CC}">
              <c16:uniqueId val="{00000008-C2A5-46B7-97B3-F51C20DE90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A5-46B7-97B3-F51C20DE90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18854</c:v>
                </c:pt>
                <c:pt idx="3">
                  <c:v>18965</c:v>
                </c:pt>
                <c:pt idx="6">
                  <c:v>18933</c:v>
                </c:pt>
                <c:pt idx="9">
                  <c:v>18436</c:v>
                </c:pt>
                <c:pt idx="12">
                  <c:v>18074</c:v>
                </c:pt>
              </c:numCache>
            </c:numRef>
          </c:val>
          <c:extLst>
            <c:ext xmlns:c16="http://schemas.microsoft.com/office/drawing/2014/chart" uri="{C3380CC4-5D6E-409C-BE32-E72D297353CC}">
              <c16:uniqueId val="{0000000A-C2A5-46B7-97B3-F51C20DE90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A5-46B7-97B3-F51C20DE90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6491</c:v>
                </c:pt>
                <c:pt idx="1">
                  <c:v>7155</c:v>
                </c:pt>
                <c:pt idx="2">
                  <c:v>7174</c:v>
                </c:pt>
              </c:numCache>
            </c:numRef>
          </c:val>
          <c:extLst>
            <c:ext xmlns:c16="http://schemas.microsoft.com/office/drawing/2014/chart" uri="{C3380CC4-5D6E-409C-BE32-E72D297353CC}">
              <c16:uniqueId val="{00000000-72EB-4E79-9E23-FA33B1E6BE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1255</c:v>
                </c:pt>
                <c:pt idx="1">
                  <c:v>1106</c:v>
                </c:pt>
                <c:pt idx="2">
                  <c:v>1618</c:v>
                </c:pt>
              </c:numCache>
            </c:numRef>
          </c:val>
          <c:extLst>
            <c:ext xmlns:c16="http://schemas.microsoft.com/office/drawing/2014/chart" uri="{C3380CC4-5D6E-409C-BE32-E72D297353CC}">
              <c16:uniqueId val="{00000001-72EB-4E79-9E23-FA33B1E6BE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3515</c:v>
                </c:pt>
                <c:pt idx="1">
                  <c:v>3479</c:v>
                </c:pt>
                <c:pt idx="2">
                  <c:v>3287</c:v>
                </c:pt>
              </c:numCache>
            </c:numRef>
          </c:val>
          <c:extLst>
            <c:ext xmlns:c16="http://schemas.microsoft.com/office/drawing/2014/chart" uri="{C3380CC4-5D6E-409C-BE32-E72D297353CC}">
              <c16:uniqueId val="{00000002-72EB-4E79-9E23-FA33B1E6BE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・実質公債費比率の分子が増加となった要因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は、地域防災行政無線整備事業及び防災物資拠点施設整備事業に係る緊急防災・減災事業債の元利償還金の増加によるものである。また、過疎対策事業債の発行増により、災害復旧費等に係る基準財政需要額が増加したことも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・今後もポンプ施設整備事業及び体育施設等の規模の大きい事業に係る起債発行を予定しており、元利償還金の増加が見込まれるが、交付税算入率の高い起債を充当するなど実質負担の軽減に努める。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・令和６年度地方債残高は、地域防災行政無線整備事業や防災物資拠点施設整備事業係る長期債償還元金が増加したが、償還額が市債発行額を上回ったため減少した。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・将来負担額については、一般会計等に係る地方債の現在高が大部分を占めており、今後予定している施設整備に係る事業債の発行により、地方債の現在高は増加が想定される。</a:t>
          </a:r>
        </a:p>
        <a:p>
          <a:r>
            <a:rPr kumimoji="1" lang="ja-JP" altLang="en-US" sz="1400">
              <a:latin typeface="ＭＳ ゴシック" pitchFamily="49" charset="-128"/>
              <a:ea typeface="ＭＳ ゴシック" pitchFamily="49" charset="-128"/>
            </a:rPr>
            <a:t>・起債に当たっては、普通交付税算入率の高い起債を活用しており、市の実質負担を少なくすることで将来負担比率を下げることにつながっている。</a:t>
          </a:r>
        </a:p>
        <a:p>
          <a:r>
            <a:rPr kumimoji="1" lang="ja-JP" altLang="en-US" sz="1400">
              <a:latin typeface="ＭＳ ゴシック" pitchFamily="49" charset="-128"/>
              <a:ea typeface="ＭＳ ゴシック" pitchFamily="49" charset="-128"/>
            </a:rPr>
            <a:t>・充当可能基金については、減債基金の積立により増加した。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香川県東かがわ市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・減債基金については、公債費の平準化を図るため、減債基金の繰入を実施した。また収支黒字による積立を実施し、結果として基金残高は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・その他特定目的基金については、各事業による繰入を実施したため、基金全体として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・それぞれの基金の方針に基づき、積立や繰入など適正な運用を実施する。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・地域振興基金：市民の連帯の強化及び地域振興を図るための事業の実施に要する経費に充当。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・地域福祉基金：高齢者等の保健福祉の増進を図るための事業に要する経費に充当。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・未来創生就業定住促進基金：市内に住む若者（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歳未満）の就業及び定住を促進するため、就労奨励及び奨学金の償還支援に要する経費に充当。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らまる公園体育館基金：東かがわ市とらまる公園体育館の維持保全を図るとともに、施設の利便性を向上させるなど、当該施設を可能な限り長期にわたり住民の利用に供することができるよう、当該施設の大規模修繕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・官民連携基金：社会課題の解決に向け、行政と民間が連携して最適な公共サービスの提供を実現し、地域の価値や住民満足度の最大化を図る官民連携事業を推進するための経費に充当。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・地域振興基金については、合併特例債の発行による基金への積立て分を土地改良事業等の対象事業への繰入を実施したため。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・地域福祉基金については、在宅福祉事業（緊急通報体制整備事業）に必要となる経費に係る繰入を実施したため。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・未来創生就業定住促進基金については、新規就業者への就労奨励及び奨学金償還に必要となる経費に係る繰入を実施したため。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・官民連携基金については、水産業持続的発展事業・新価値創造チャレンジ事業に必要となる経費に係る繰入を実施したため。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・地域福祉基金：今後の高齢化などの状況を踏まえ、在宅福祉事業に充当する。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・未来創生就業定住促進基金：未来創生就業定住促進事業を実施しており、就労支援及び奨学金の償還支援に充当する。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・官民連携基金：地域の価値や住民満足度の最大化を図る官民連携事業を推進するための経費に充当する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・適正な基金の規模を考慮しつつ、年度間の財政不足分への繰入及び災害発生時等への突発的な事象に対応するためへの繰入など、様々な財政需要に備えることができるよう運用を行っていく。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・公債費の平準化を図るため、減債基金の繰入を実施した。また収支黒字による積立を実施し、結果として基金残高は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・将来にわたる実質的な負債（将来負担）を的確に捉え、公債費の平準化を目的とした繰入や基金への積立を行うなどの必要な措置を講じていく。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27,353
26,978
152.86
20,581,098
19,382,212
995,313
10,978,418
18,073,539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・普通交付税における再算定により、基準財政需要額が増加したものの、市税における所得割が増加したことにより、財政力指数は前年度と同じとなった。</a:t>
          </a:r>
        </a:p>
        <a:p>
          <a:r>
            <a:rPr kumimoji="1" lang="ja-JP" altLang="en-US" sz="1300">
              <a:latin typeface="ＭＳ Ｐゴシック" panose="020B0600070205080204" pitchFamily="50" charset="-128"/>
              <a:ea typeface="ＭＳ Ｐゴシック" panose="020B0600070205080204" pitchFamily="50" charset="-128"/>
            </a:rPr>
            <a:t>・今後については、人口減少等による市税等が減少し、基準財政収入額の減少が想定される。市税等の徴収率の向上等による安定的な自主財源の確保を講じるなど一層の取り組みが必要となる。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146050</xdr:rowOff>
    </xdr:to>
    <xdr:cxnSp macro="">
      <xdr:nvCxnSpPr>
        <xdr:cNvPr id="70" name="直線コネクタ 69"/>
        <xdr:cNvCxnSpPr/>
      </xdr:nvCxnSpPr>
      <xdr:spPr>
        <a:xfrm>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xdr:cNvCxnSpPr/>
      </xdr:nvCxnSpPr>
      <xdr:spPr>
        <a:xfrm>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・歳入についてはふるさと納税が減少し、歳出については人件費や物件費等の経常経費が増加したため、前年度と比較して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・今後も人件費や公債費の義務的経費の増加が見込まれており、経常経費の削減と市税等の歳入の確保に努め、経常収支比率の改善を図る。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146050</xdr:rowOff>
    </xdr:to>
    <xdr:cxnSp macro="">
      <xdr:nvCxnSpPr>
        <xdr:cNvPr id="132" name="直線コネクタ 131"/>
        <xdr:cNvCxnSpPr/>
      </xdr:nvCxnSpPr>
      <xdr:spPr>
        <a:xfrm>
          <a:off x="4114800" y="104089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128815</xdr:rowOff>
    </xdr:to>
    <xdr:cxnSp macro="">
      <xdr:nvCxnSpPr>
        <xdr:cNvPr id="135" name="直線コネクタ 134"/>
        <xdr:cNvCxnSpPr/>
      </xdr:nvCxnSpPr>
      <xdr:spPr>
        <a:xfrm flipV="1">
          <a:off x="3225800" y="104089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128815</xdr:rowOff>
    </xdr:to>
    <xdr:cxnSp macro="">
      <xdr:nvCxnSpPr>
        <xdr:cNvPr id="138" name="直線コネクタ 137"/>
        <xdr:cNvCxnSpPr/>
      </xdr:nvCxnSpPr>
      <xdr:spPr>
        <a:xfrm>
          <a:off x="2336800" y="1026414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59872</xdr:rowOff>
    </xdr:to>
    <xdr:cxnSp macro="">
      <xdr:nvCxnSpPr>
        <xdr:cNvPr id="141" name="直線コネクタ 140"/>
        <xdr:cNvCxnSpPr/>
      </xdr:nvCxnSpPr>
      <xdr:spPr>
        <a:xfrm flipV="1">
          <a:off x="1447800" y="1026414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1" name="楕円 150"/>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67327</xdr:rowOff>
    </xdr:from>
    <xdr:ext cx="762000" cy="259045"/>
    <xdr:sp macro="" textlink="">
      <xdr:nvSpPr>
        <xdr:cNvPr id="152" name="財政構造の弾力性該当値テキスト"/>
        <xdr:cNvSpPr txBox="1"/>
      </xdr:nvSpPr>
      <xdr:spPr>
        <a:xfrm>
          <a:off x="5041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78015</xdr:rowOff>
    </xdr:from>
    <xdr:to>
      <xdr:col>15</xdr:col>
      <xdr:colOff>133350</xdr:colOff>
      <xdr:row>61</xdr:row>
      <xdr:rowOff>8165</xdr:rowOff>
    </xdr:to>
    <xdr:sp macro="" textlink="">
      <xdr:nvSpPr>
        <xdr:cNvPr id="155" name="楕円 154"/>
        <xdr:cNvSpPr/>
      </xdr:nvSpPr>
      <xdr:spPr>
        <a:xfrm>
          <a:off x="3175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164392</xdr:rowOff>
    </xdr:from>
    <xdr:ext cx="762000" cy="259045"/>
    <xdr:sp macro="" textlink="">
      <xdr:nvSpPr>
        <xdr:cNvPr id="156" name="テキスト ボックス 155"/>
        <xdr:cNvSpPr txBox="1"/>
      </xdr:nvSpPr>
      <xdr:spPr>
        <a:xfrm>
          <a:off x="2844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12717</xdr:rowOff>
    </xdr:from>
    <xdr:ext cx="762000" cy="259045"/>
    <xdr:sp macro="" textlink="">
      <xdr:nvSpPr>
        <xdr:cNvPr id="158" name="テキスト ボックス 157"/>
        <xdr:cNvSpPr txBox="1"/>
      </xdr:nvSpPr>
      <xdr:spPr>
        <a:xfrm>
          <a:off x="1955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59" name="楕円 158"/>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95449</xdr:rowOff>
    </xdr:from>
    <xdr:ext cx="762000" cy="259045"/>
    <xdr:sp macro="" textlink="">
      <xdr:nvSpPr>
        <xdr:cNvPr id="160" name="テキスト ボックス 159"/>
        <xdr:cNvSpPr txBox="1"/>
      </xdr:nvSpPr>
      <xdr:spPr>
        <a:xfrm>
          <a:off x="1066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や会計年度任用職員の給料等が増加し、また物件費については公式アプリ導入委託料や体育施設等指定管理委託料の増加等によりどちらも決算額は増加した。また人口については前年度より減少し、結果として人口一人当たり人件費・物件費等決算額は前年度より増加した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・今後についても適正かつ効率的な実施に努めていく。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39394</xdr:rowOff>
    </xdr:from>
    <xdr:to>
      <xdr:col>23</xdr:col>
      <xdr:colOff>133350</xdr:colOff>
      <xdr:row>81</xdr:row>
      <xdr:rowOff>44264</xdr:rowOff>
    </xdr:to>
    <xdr:cxnSp macro="">
      <xdr:nvCxnSpPr>
        <xdr:cNvPr id="192" name="直線コネクタ 191"/>
        <xdr:cNvCxnSpPr/>
      </xdr:nvCxnSpPr>
      <xdr:spPr>
        <a:xfrm>
          <a:off x="4114800" y="13926844"/>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29041</xdr:rowOff>
    </xdr:from>
    <xdr:ext cx="762000" cy="259045"/>
    <xdr:sp macro="" textlink="">
      <xdr:nvSpPr>
        <xdr:cNvPr id="193" name="人件費・物件費等の状況平均値テキスト"/>
        <xdr:cNvSpPr txBox="1"/>
      </xdr:nvSpPr>
      <xdr:spPr>
        <a:xfrm>
          <a:off x="5041900" y="1391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39394</xdr:rowOff>
    </xdr:from>
    <xdr:to>
      <xdr:col>19</xdr:col>
      <xdr:colOff>133350</xdr:colOff>
      <xdr:row>81</xdr:row>
      <xdr:rowOff>39455</xdr:rowOff>
    </xdr:to>
    <xdr:cxnSp macro="">
      <xdr:nvCxnSpPr>
        <xdr:cNvPr id="195" name="直線コネクタ 194"/>
        <xdr:cNvCxnSpPr/>
      </xdr:nvCxnSpPr>
      <xdr:spPr>
        <a:xfrm flipV="1">
          <a:off x="3225800" y="13926844"/>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36962</xdr:rowOff>
    </xdr:from>
    <xdr:to>
      <xdr:col>15</xdr:col>
      <xdr:colOff>82550</xdr:colOff>
      <xdr:row>81</xdr:row>
      <xdr:rowOff>39455</xdr:rowOff>
    </xdr:to>
    <xdr:cxnSp macro="">
      <xdr:nvCxnSpPr>
        <xdr:cNvPr id="198" name="直線コネクタ 197"/>
        <xdr:cNvCxnSpPr/>
      </xdr:nvCxnSpPr>
      <xdr:spPr>
        <a:xfrm>
          <a:off x="2336800" y="13924412"/>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35730</xdr:rowOff>
    </xdr:from>
    <xdr:to>
      <xdr:col>11</xdr:col>
      <xdr:colOff>31750</xdr:colOff>
      <xdr:row>81</xdr:row>
      <xdr:rowOff>36962</xdr:rowOff>
    </xdr:to>
    <xdr:cxnSp macro="">
      <xdr:nvCxnSpPr>
        <xdr:cNvPr id="201" name="直線コネクタ 200"/>
        <xdr:cNvCxnSpPr/>
      </xdr:nvCxnSpPr>
      <xdr:spPr>
        <a:xfrm>
          <a:off x="1447800" y="1392318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74420</xdr:rowOff>
    </xdr:from>
    <xdr:ext cx="762000" cy="259045"/>
    <xdr:sp macro="" textlink="">
      <xdr:nvSpPr>
        <xdr:cNvPr id="205" name="テキスト ボックス 204"/>
        <xdr:cNvSpPr txBox="1"/>
      </xdr:nvSpPr>
      <xdr:spPr>
        <a:xfrm>
          <a:off x="1066800" y="1396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164914</xdr:rowOff>
    </xdr:from>
    <xdr:to>
      <xdr:col>23</xdr:col>
      <xdr:colOff>184150</xdr:colOff>
      <xdr:row>81</xdr:row>
      <xdr:rowOff>95064</xdr:rowOff>
    </xdr:to>
    <xdr:sp macro="" textlink="">
      <xdr:nvSpPr>
        <xdr:cNvPr id="211" name="楕円 210"/>
        <xdr:cNvSpPr/>
      </xdr:nvSpPr>
      <xdr:spPr>
        <a:xfrm>
          <a:off x="4902200" y="138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86191</xdr:rowOff>
    </xdr:from>
    <xdr:ext cx="762000" cy="259045"/>
    <xdr:sp macro="" textlink="">
      <xdr:nvSpPr>
        <xdr:cNvPr id="212" name="人件費・物件費等の状況該当値テキスト"/>
        <xdr:cNvSpPr txBox="1"/>
      </xdr:nvSpPr>
      <xdr:spPr>
        <a:xfrm>
          <a:off x="5041900" y="1380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160044</xdr:rowOff>
    </xdr:from>
    <xdr:to>
      <xdr:col>19</xdr:col>
      <xdr:colOff>184150</xdr:colOff>
      <xdr:row>81</xdr:row>
      <xdr:rowOff>90194</xdr:rowOff>
    </xdr:to>
    <xdr:sp macro="" textlink="">
      <xdr:nvSpPr>
        <xdr:cNvPr id="213" name="楕円 212"/>
        <xdr:cNvSpPr/>
      </xdr:nvSpPr>
      <xdr:spPr>
        <a:xfrm>
          <a:off x="4064000" y="138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100371</xdr:rowOff>
    </xdr:from>
    <xdr:ext cx="736600" cy="259045"/>
    <xdr:sp macro="" textlink="">
      <xdr:nvSpPr>
        <xdr:cNvPr id="214" name="テキスト ボックス 213"/>
        <xdr:cNvSpPr txBox="1"/>
      </xdr:nvSpPr>
      <xdr:spPr>
        <a:xfrm>
          <a:off x="3733800" y="1364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160105</xdr:rowOff>
    </xdr:from>
    <xdr:to>
      <xdr:col>15</xdr:col>
      <xdr:colOff>133350</xdr:colOff>
      <xdr:row>81</xdr:row>
      <xdr:rowOff>90255</xdr:rowOff>
    </xdr:to>
    <xdr:sp macro="" textlink="">
      <xdr:nvSpPr>
        <xdr:cNvPr id="215" name="楕円 214"/>
        <xdr:cNvSpPr/>
      </xdr:nvSpPr>
      <xdr:spPr>
        <a:xfrm>
          <a:off x="3175000" y="138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100432</xdr:rowOff>
    </xdr:from>
    <xdr:ext cx="762000" cy="259045"/>
    <xdr:sp macro="" textlink="">
      <xdr:nvSpPr>
        <xdr:cNvPr id="216" name="テキスト ボックス 215"/>
        <xdr:cNvSpPr txBox="1"/>
      </xdr:nvSpPr>
      <xdr:spPr>
        <a:xfrm>
          <a:off x="2844800" y="136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157612</xdr:rowOff>
    </xdr:from>
    <xdr:to>
      <xdr:col>11</xdr:col>
      <xdr:colOff>82550</xdr:colOff>
      <xdr:row>81</xdr:row>
      <xdr:rowOff>87762</xdr:rowOff>
    </xdr:to>
    <xdr:sp macro="" textlink="">
      <xdr:nvSpPr>
        <xdr:cNvPr id="217" name="楕円 216"/>
        <xdr:cNvSpPr/>
      </xdr:nvSpPr>
      <xdr:spPr>
        <a:xfrm>
          <a:off x="2286000" y="138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97939</xdr:rowOff>
    </xdr:from>
    <xdr:ext cx="762000" cy="259045"/>
    <xdr:sp macro="" textlink="">
      <xdr:nvSpPr>
        <xdr:cNvPr id="218" name="テキスト ボックス 217"/>
        <xdr:cNvSpPr txBox="1"/>
      </xdr:nvSpPr>
      <xdr:spPr>
        <a:xfrm>
          <a:off x="1955800" y="136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156380</xdr:rowOff>
    </xdr:from>
    <xdr:to>
      <xdr:col>7</xdr:col>
      <xdr:colOff>31750</xdr:colOff>
      <xdr:row>81</xdr:row>
      <xdr:rowOff>86530</xdr:rowOff>
    </xdr:to>
    <xdr:sp macro="" textlink="">
      <xdr:nvSpPr>
        <xdr:cNvPr id="219" name="楕円 218"/>
        <xdr:cNvSpPr/>
      </xdr:nvSpPr>
      <xdr:spPr>
        <a:xfrm>
          <a:off x="1397000" y="138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96707</xdr:rowOff>
    </xdr:from>
    <xdr:ext cx="762000" cy="259045"/>
    <xdr:sp macro="" textlink="">
      <xdr:nvSpPr>
        <xdr:cNvPr id="220" name="テキスト ボックス 219"/>
        <xdr:cNvSpPr txBox="1"/>
      </xdr:nvSpPr>
      <xdr:spPr>
        <a:xfrm>
          <a:off x="1066800" y="1364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・職員の年齢構成や経験年数階層の変動はあるものの、類似団体内平均値と同等の値で推移している。</a:t>
          </a:r>
        </a:p>
        <a:p>
          <a:r>
            <a:rPr kumimoji="1" lang="ja-JP" altLang="en-US" sz="1300">
              <a:latin typeface="ＭＳ Ｐゴシック" panose="020B0600070205080204" pitchFamily="50" charset="-128"/>
              <a:ea typeface="ＭＳ Ｐゴシック" panose="020B0600070205080204" pitchFamily="50" charset="-128"/>
            </a:rPr>
            <a:t>・国や県の動向を注視し、引き続き適正な給与水準の維持に努める。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56" name="直線コネクタ 255"/>
        <xdr:cNvCxnSpPr/>
      </xdr:nvCxnSpPr>
      <xdr:spPr>
        <a:xfrm>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169636</xdr:rowOff>
    </xdr:to>
    <xdr:cxnSp macro="">
      <xdr:nvCxnSpPr>
        <xdr:cNvPr id="259" name="直線コネクタ 258"/>
        <xdr:cNvCxnSpPr/>
      </xdr:nvCxnSpPr>
      <xdr:spPr>
        <a:xfrm flipV="1">
          <a:off x="15290800" y="146050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169636</xdr:rowOff>
    </xdr:to>
    <xdr:cxnSp macro="">
      <xdr:nvCxnSpPr>
        <xdr:cNvPr id="262" name="直線コネクタ 261"/>
        <xdr:cNvCxnSpPr/>
      </xdr:nvCxnSpPr>
      <xdr:spPr>
        <a:xfrm>
          <a:off x="14401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135164</xdr:rowOff>
    </xdr:to>
    <xdr:cxnSp macro="">
      <xdr:nvCxnSpPr>
        <xdr:cNvPr id="265" name="直線コネクタ 264"/>
        <xdr:cNvCxnSpPr/>
      </xdr:nvCxnSpPr>
      <xdr:spPr>
        <a:xfrm flipV="1">
          <a:off x="13512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5" name="楕円 274"/>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6"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8" name="テキスト ボックス 277"/>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1" name="楕円 280"/>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2" name="テキスト ボックス 281"/>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3" name="楕円 282"/>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4" name="テキスト ボックス 283"/>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人当たり職員数は増加傾向であるものの、類似団体内平均値と比較して、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人下回っている。増加している要因としては、職員数は採用者数が少しずつ増加する一方で、人口が減少していることが挙げられる。</a:t>
          </a:r>
        </a:p>
        <a:p>
          <a:r>
            <a:rPr kumimoji="1" lang="ja-JP" altLang="en-US" sz="1300">
              <a:latin typeface="ＭＳ Ｐゴシック" panose="020B0600070205080204" pitchFamily="50" charset="-128"/>
              <a:ea typeface="ＭＳ Ｐゴシック" panose="020B0600070205080204" pitchFamily="50" charset="-128"/>
            </a:rPr>
            <a:t>・今後も引続き安定的な組織運営が行えるよう、定員管理の適正化を図っていく。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74464</xdr:rowOff>
    </xdr:from>
    <xdr:to>
      <xdr:col>81</xdr:col>
      <xdr:colOff>44450</xdr:colOff>
      <xdr:row>60</xdr:row>
      <xdr:rowOff>109855</xdr:rowOff>
    </xdr:to>
    <xdr:cxnSp macro="">
      <xdr:nvCxnSpPr>
        <xdr:cNvPr id="319" name="直線コネクタ 318"/>
        <xdr:cNvCxnSpPr/>
      </xdr:nvCxnSpPr>
      <xdr:spPr>
        <a:xfrm>
          <a:off x="16179800" y="10361464"/>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51943</xdr:rowOff>
    </xdr:from>
    <xdr:to>
      <xdr:col>77</xdr:col>
      <xdr:colOff>44450</xdr:colOff>
      <xdr:row>60</xdr:row>
      <xdr:rowOff>74464</xdr:rowOff>
    </xdr:to>
    <xdr:cxnSp macro="">
      <xdr:nvCxnSpPr>
        <xdr:cNvPr id="322" name="直線コネクタ 321"/>
        <xdr:cNvCxnSpPr/>
      </xdr:nvCxnSpPr>
      <xdr:spPr>
        <a:xfrm>
          <a:off x="15290800" y="10338943"/>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35856</xdr:rowOff>
    </xdr:from>
    <xdr:to>
      <xdr:col>72</xdr:col>
      <xdr:colOff>203200</xdr:colOff>
      <xdr:row>60</xdr:row>
      <xdr:rowOff>51943</xdr:rowOff>
    </xdr:to>
    <xdr:cxnSp macro="">
      <xdr:nvCxnSpPr>
        <xdr:cNvPr id="325" name="直線コネクタ 324"/>
        <xdr:cNvCxnSpPr/>
      </xdr:nvCxnSpPr>
      <xdr:spPr>
        <a:xfrm>
          <a:off x="14401800" y="1032285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20574</xdr:rowOff>
    </xdr:from>
    <xdr:to>
      <xdr:col>68</xdr:col>
      <xdr:colOff>152400</xdr:colOff>
      <xdr:row>60</xdr:row>
      <xdr:rowOff>35856</xdr:rowOff>
    </xdr:to>
    <xdr:cxnSp macro="">
      <xdr:nvCxnSpPr>
        <xdr:cNvPr id="328" name="直線コネクタ 327"/>
        <xdr:cNvCxnSpPr/>
      </xdr:nvCxnSpPr>
      <xdr:spPr>
        <a:xfrm>
          <a:off x="13512800" y="1030757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131758</xdr:rowOff>
    </xdr:from>
    <xdr:ext cx="762000" cy="259045"/>
    <xdr:sp macro="" textlink="">
      <xdr:nvSpPr>
        <xdr:cNvPr id="332" name="テキスト ボックス 331"/>
        <xdr:cNvSpPr txBox="1"/>
      </xdr:nvSpPr>
      <xdr:spPr>
        <a:xfrm>
          <a:off x="13131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8" name="楕円 337"/>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9" name="定員管理の状況該当値テキスト"/>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23664</xdr:rowOff>
    </xdr:from>
    <xdr:to>
      <xdr:col>77</xdr:col>
      <xdr:colOff>95250</xdr:colOff>
      <xdr:row>60</xdr:row>
      <xdr:rowOff>125264</xdr:rowOff>
    </xdr:to>
    <xdr:sp macro="" textlink="">
      <xdr:nvSpPr>
        <xdr:cNvPr id="340" name="楕円 339"/>
        <xdr:cNvSpPr/>
      </xdr:nvSpPr>
      <xdr:spPr>
        <a:xfrm>
          <a:off x="16129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135441</xdr:rowOff>
    </xdr:from>
    <xdr:ext cx="736600" cy="259045"/>
    <xdr:sp macro="" textlink="">
      <xdr:nvSpPr>
        <xdr:cNvPr id="341" name="テキスト ボックス 340"/>
        <xdr:cNvSpPr txBox="1"/>
      </xdr:nvSpPr>
      <xdr:spPr>
        <a:xfrm>
          <a:off x="15798800" y="10079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1143</xdr:rowOff>
    </xdr:from>
    <xdr:to>
      <xdr:col>73</xdr:col>
      <xdr:colOff>44450</xdr:colOff>
      <xdr:row>60</xdr:row>
      <xdr:rowOff>102743</xdr:rowOff>
    </xdr:to>
    <xdr:sp macro="" textlink="">
      <xdr:nvSpPr>
        <xdr:cNvPr id="342" name="楕円 341"/>
        <xdr:cNvSpPr/>
      </xdr:nvSpPr>
      <xdr:spPr>
        <a:xfrm>
          <a:off x="15240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112920</xdr:rowOff>
    </xdr:from>
    <xdr:ext cx="762000" cy="259045"/>
    <xdr:sp macro="" textlink="">
      <xdr:nvSpPr>
        <xdr:cNvPr id="343" name="テキスト ボックス 342"/>
        <xdr:cNvSpPr txBox="1"/>
      </xdr:nvSpPr>
      <xdr:spPr>
        <a:xfrm>
          <a:off x="14909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156506</xdr:rowOff>
    </xdr:from>
    <xdr:to>
      <xdr:col>68</xdr:col>
      <xdr:colOff>203200</xdr:colOff>
      <xdr:row>60</xdr:row>
      <xdr:rowOff>86656</xdr:rowOff>
    </xdr:to>
    <xdr:sp macro="" textlink="">
      <xdr:nvSpPr>
        <xdr:cNvPr id="344" name="楕円 343"/>
        <xdr:cNvSpPr/>
      </xdr:nvSpPr>
      <xdr:spPr>
        <a:xfrm>
          <a:off x="14351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96833</xdr:rowOff>
    </xdr:from>
    <xdr:ext cx="762000" cy="259045"/>
    <xdr:sp macro="" textlink="">
      <xdr:nvSpPr>
        <xdr:cNvPr id="345" name="テキスト ボックス 344"/>
        <xdr:cNvSpPr txBox="1"/>
      </xdr:nvSpPr>
      <xdr:spPr>
        <a:xfrm>
          <a:off x="14020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141224</xdr:rowOff>
    </xdr:from>
    <xdr:to>
      <xdr:col>64</xdr:col>
      <xdr:colOff>152400</xdr:colOff>
      <xdr:row>60</xdr:row>
      <xdr:rowOff>71374</xdr:rowOff>
    </xdr:to>
    <xdr:sp macro="" textlink="">
      <xdr:nvSpPr>
        <xdr:cNvPr id="346" name="楕円 345"/>
        <xdr:cNvSpPr/>
      </xdr:nvSpPr>
      <xdr:spPr>
        <a:xfrm>
          <a:off x="13462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81551</xdr:rowOff>
    </xdr:from>
    <xdr:ext cx="762000" cy="259045"/>
    <xdr:sp macro="" textlink="">
      <xdr:nvSpPr>
        <xdr:cNvPr id="347" name="テキスト ボックス 346"/>
        <xdr:cNvSpPr txBox="1"/>
      </xdr:nvSpPr>
      <xdr:spPr>
        <a:xfrm>
          <a:off x="13131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％増加したが、普通交付税算入率の高い過疎債等の活用により、実質公債費比率は類似団体内平均値を下回っている。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今後はポンプ施設整備事業や体育施設整備事業等に係る起債発行を予定しており、後年度における元利償還金の増加が見込まれる。引き続き交付税算入率の高い起債の充当等により実質負担の軽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84878</xdr:rowOff>
    </xdr:from>
    <xdr:to>
      <xdr:col>81</xdr:col>
      <xdr:colOff>44450</xdr:colOff>
      <xdr:row>36</xdr:row>
      <xdr:rowOff>100965</xdr:rowOff>
    </xdr:to>
    <xdr:cxnSp macro="">
      <xdr:nvCxnSpPr>
        <xdr:cNvPr id="381" name="直線コネクタ 380"/>
        <xdr:cNvCxnSpPr/>
      </xdr:nvCxnSpPr>
      <xdr:spPr>
        <a:xfrm>
          <a:off x="16179800" y="625707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78846</xdr:rowOff>
    </xdr:from>
    <xdr:to>
      <xdr:col>77</xdr:col>
      <xdr:colOff>44450</xdr:colOff>
      <xdr:row>36</xdr:row>
      <xdr:rowOff>84878</xdr:rowOff>
    </xdr:to>
    <xdr:cxnSp macro="">
      <xdr:nvCxnSpPr>
        <xdr:cNvPr id="384" name="直線コネクタ 383"/>
        <xdr:cNvCxnSpPr/>
      </xdr:nvCxnSpPr>
      <xdr:spPr>
        <a:xfrm>
          <a:off x="15290800" y="62510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70803</xdr:rowOff>
    </xdr:from>
    <xdr:to>
      <xdr:col>72</xdr:col>
      <xdr:colOff>203200</xdr:colOff>
      <xdr:row>36</xdr:row>
      <xdr:rowOff>78846</xdr:rowOff>
    </xdr:to>
    <xdr:cxnSp macro="">
      <xdr:nvCxnSpPr>
        <xdr:cNvPr id="387" name="直線コネクタ 386"/>
        <xdr:cNvCxnSpPr/>
      </xdr:nvCxnSpPr>
      <xdr:spPr>
        <a:xfrm>
          <a:off x="14401800" y="62430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62759</xdr:rowOff>
    </xdr:from>
    <xdr:to>
      <xdr:col>68</xdr:col>
      <xdr:colOff>152400</xdr:colOff>
      <xdr:row>36</xdr:row>
      <xdr:rowOff>70803</xdr:rowOff>
    </xdr:to>
    <xdr:cxnSp macro="">
      <xdr:nvCxnSpPr>
        <xdr:cNvPr id="390" name="直線コネクタ 389"/>
        <xdr:cNvCxnSpPr/>
      </xdr:nvCxnSpPr>
      <xdr:spPr>
        <a:xfrm>
          <a:off x="13512800" y="62349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50165</xdr:rowOff>
    </xdr:from>
    <xdr:to>
      <xdr:col>81</xdr:col>
      <xdr:colOff>95250</xdr:colOff>
      <xdr:row>36</xdr:row>
      <xdr:rowOff>151765</xdr:rowOff>
    </xdr:to>
    <xdr:sp macro="" textlink="">
      <xdr:nvSpPr>
        <xdr:cNvPr id="400" name="楕円 399"/>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66692</xdr:rowOff>
    </xdr:from>
    <xdr:ext cx="762000" cy="259045"/>
    <xdr:sp macro="" textlink="">
      <xdr:nvSpPr>
        <xdr:cNvPr id="401" name="公債費負担の状況該当値テキスト"/>
        <xdr:cNvSpPr txBox="1"/>
      </xdr:nvSpPr>
      <xdr:spPr>
        <a:xfrm>
          <a:off x="17106900" y="606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34078</xdr:rowOff>
    </xdr:from>
    <xdr:to>
      <xdr:col>77</xdr:col>
      <xdr:colOff>95250</xdr:colOff>
      <xdr:row>36</xdr:row>
      <xdr:rowOff>135678</xdr:rowOff>
    </xdr:to>
    <xdr:sp macro="" textlink="">
      <xdr:nvSpPr>
        <xdr:cNvPr id="402" name="楕円 401"/>
        <xdr:cNvSpPr/>
      </xdr:nvSpPr>
      <xdr:spPr>
        <a:xfrm>
          <a:off x="16129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145855</xdr:rowOff>
    </xdr:from>
    <xdr:ext cx="736600" cy="259045"/>
    <xdr:sp macro="" textlink="">
      <xdr:nvSpPr>
        <xdr:cNvPr id="403" name="テキスト ボックス 402"/>
        <xdr:cNvSpPr txBox="1"/>
      </xdr:nvSpPr>
      <xdr:spPr>
        <a:xfrm>
          <a:off x="15798800" y="59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28046</xdr:rowOff>
    </xdr:from>
    <xdr:to>
      <xdr:col>73</xdr:col>
      <xdr:colOff>44450</xdr:colOff>
      <xdr:row>36</xdr:row>
      <xdr:rowOff>129646</xdr:rowOff>
    </xdr:to>
    <xdr:sp macro="" textlink="">
      <xdr:nvSpPr>
        <xdr:cNvPr id="404" name="楕円 403"/>
        <xdr:cNvSpPr/>
      </xdr:nvSpPr>
      <xdr:spPr>
        <a:xfrm>
          <a:off x="15240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139823</xdr:rowOff>
    </xdr:from>
    <xdr:ext cx="762000" cy="259045"/>
    <xdr:sp macro="" textlink="">
      <xdr:nvSpPr>
        <xdr:cNvPr id="405" name="テキスト ボックス 404"/>
        <xdr:cNvSpPr txBox="1"/>
      </xdr:nvSpPr>
      <xdr:spPr>
        <a:xfrm>
          <a:off x="14909800" y="59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20003</xdr:rowOff>
    </xdr:from>
    <xdr:to>
      <xdr:col>68</xdr:col>
      <xdr:colOff>203200</xdr:colOff>
      <xdr:row>36</xdr:row>
      <xdr:rowOff>121603</xdr:rowOff>
    </xdr:to>
    <xdr:sp macro="" textlink="">
      <xdr:nvSpPr>
        <xdr:cNvPr id="406" name="楕円 405"/>
        <xdr:cNvSpPr/>
      </xdr:nvSpPr>
      <xdr:spPr>
        <a:xfrm>
          <a:off x="14351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131780</xdr:rowOff>
    </xdr:from>
    <xdr:ext cx="762000" cy="259045"/>
    <xdr:sp macro="" textlink="">
      <xdr:nvSpPr>
        <xdr:cNvPr id="407" name="テキスト ボックス 406"/>
        <xdr:cNvSpPr txBox="1"/>
      </xdr:nvSpPr>
      <xdr:spPr>
        <a:xfrm>
          <a:off x="14020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11959</xdr:rowOff>
    </xdr:from>
    <xdr:to>
      <xdr:col>64</xdr:col>
      <xdr:colOff>152400</xdr:colOff>
      <xdr:row>36</xdr:row>
      <xdr:rowOff>113559</xdr:rowOff>
    </xdr:to>
    <xdr:sp macro="" textlink="">
      <xdr:nvSpPr>
        <xdr:cNvPr id="408" name="楕円 407"/>
        <xdr:cNvSpPr/>
      </xdr:nvSpPr>
      <xdr:spPr>
        <a:xfrm>
          <a:off x="13462000" y="6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123736</xdr:rowOff>
    </xdr:from>
    <xdr:ext cx="762000" cy="259045"/>
    <xdr:sp macro="" textlink="">
      <xdr:nvSpPr>
        <xdr:cNvPr id="409" name="テキスト ボックス 408"/>
        <xdr:cNvSpPr txBox="1"/>
      </xdr:nvSpPr>
      <xdr:spPr>
        <a:xfrm>
          <a:off x="13131800" y="59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・普通交付税算入率の高い過疎債等の活用、また減債基金の積立てや公債費の平準化により取り崩しも行ったため、結果として充当可能基金は減少したが、将来負担率は前年度同様</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・今後も体育施設や道路等のインフラ整備が見込まれるため、市債残高の増加に注意する必要がある。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27,353
26,978
152.86
20,581,098
19,382,212
995,313
10,978,418
18,073,539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・前年度と比較し、人件費における経常収支比率は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％下回っている。増加した要因としては、職員や会計年度任用職員の給料等が増加したためである。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・今後も引続き、人件費の適正化に取り組む。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159004</xdr:rowOff>
    </xdr:to>
    <xdr:cxnSp macro="">
      <xdr:nvCxnSpPr>
        <xdr:cNvPr id="64" name="直線コネクタ 63"/>
        <xdr:cNvCxnSpPr/>
      </xdr:nvCxnSpPr>
      <xdr:spPr>
        <a:xfrm>
          <a:off x="3987800" y="62489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104140</xdr:rowOff>
    </xdr:to>
    <xdr:cxnSp macro="">
      <xdr:nvCxnSpPr>
        <xdr:cNvPr id="67" name="直線コネクタ 66"/>
        <xdr:cNvCxnSpPr/>
      </xdr:nvCxnSpPr>
      <xdr:spPr>
        <a:xfrm flipV="1">
          <a:off x="3098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104140</xdr:rowOff>
    </xdr:to>
    <xdr:cxnSp macro="">
      <xdr:nvCxnSpPr>
        <xdr:cNvPr id="70" name="直線コネクタ 69"/>
        <xdr:cNvCxnSpPr/>
      </xdr:nvCxnSpPr>
      <xdr:spPr>
        <a:xfrm>
          <a:off x="2209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122428</xdr:rowOff>
    </xdr:to>
    <xdr:cxnSp macro="">
      <xdr:nvCxnSpPr>
        <xdr:cNvPr id="73" name="直線コネクタ 72"/>
        <xdr:cNvCxnSpPr/>
      </xdr:nvCxnSpPr>
      <xdr:spPr>
        <a:xfrm flipV="1">
          <a:off x="1320800" y="6258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・前年度と比較し、物件費における経常収支比率は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％上回っている。公式アプリ導入委託料や体育施設等指定管理委託料等が増加したためである。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・今後も引き続き業務の見直し等を図ることで経費の抑制に努める。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62230</xdr:rowOff>
    </xdr:to>
    <xdr:cxnSp macro="">
      <xdr:nvCxnSpPr>
        <xdr:cNvPr id="125" name="直線コネクタ 124"/>
        <xdr:cNvCxnSpPr/>
      </xdr:nvCxnSpPr>
      <xdr:spPr>
        <a:xfrm>
          <a:off x="15671800" y="2954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92710</xdr:rowOff>
    </xdr:to>
    <xdr:cxnSp macro="">
      <xdr:nvCxnSpPr>
        <xdr:cNvPr id="128" name="直線コネクタ 127"/>
        <xdr:cNvCxnSpPr/>
      </xdr:nvCxnSpPr>
      <xdr:spPr>
        <a:xfrm flipV="1">
          <a:off x="14782800" y="2954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92710</xdr:rowOff>
    </xdr:to>
    <xdr:cxnSp macro="">
      <xdr:nvCxnSpPr>
        <xdr:cNvPr id="131" name="直線コネクタ 130"/>
        <xdr:cNvCxnSpPr/>
      </xdr:nvCxnSpPr>
      <xdr:spPr>
        <a:xfrm>
          <a:off x="13893800" y="2923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77470</xdr:rowOff>
    </xdr:to>
    <xdr:cxnSp macro="">
      <xdr:nvCxnSpPr>
        <xdr:cNvPr id="134" name="直線コネクタ 133"/>
        <xdr:cNvCxnSpPr/>
      </xdr:nvCxnSpPr>
      <xdr:spPr>
        <a:xfrm flipV="1">
          <a:off x="13004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・前年度と比較し、扶助費における経常収支比率は同率となり、類似団体内平均値を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％下回っている。扶助費総額としては、臨時経費である物価高騰対策事業等により増加したものの、経常経費については大きな増減がなかったためである。</a:t>
          </a:r>
        </a:p>
        <a:p>
          <a:r>
            <a:rPr kumimoji="1" lang="ja-JP" altLang="en-US" sz="1300">
              <a:latin typeface="ＭＳ Ｐゴシック" panose="020B0600070205080204" pitchFamily="50" charset="-128"/>
              <a:ea typeface="ＭＳ Ｐゴシック" panose="020B0600070205080204" pitchFamily="50" charset="-128"/>
            </a:rPr>
            <a:t>・今後も引続き、適正な執行に取り組む。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39915</xdr:rowOff>
    </xdr:to>
    <xdr:cxnSp macro="">
      <xdr:nvCxnSpPr>
        <xdr:cNvPr id="188" name="直線コネクタ 187"/>
        <xdr:cNvCxnSpPr/>
      </xdr:nvCxnSpPr>
      <xdr:spPr>
        <a:xfrm>
          <a:off x="3987800" y="9298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39915</xdr:rowOff>
    </xdr:to>
    <xdr:cxnSp macro="">
      <xdr:nvCxnSpPr>
        <xdr:cNvPr id="191" name="直線コネクタ 190"/>
        <xdr:cNvCxnSpPr/>
      </xdr:nvCxnSpPr>
      <xdr:spPr>
        <a:xfrm>
          <a:off x="3098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39915</xdr:rowOff>
    </xdr:to>
    <xdr:cxnSp macro="">
      <xdr:nvCxnSpPr>
        <xdr:cNvPr id="194" name="直線コネクタ 193"/>
        <xdr:cNvCxnSpPr/>
      </xdr:nvCxnSpPr>
      <xdr:spPr>
        <a:xfrm>
          <a:off x="2209800" y="9287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39915</xdr:rowOff>
    </xdr:to>
    <xdr:cxnSp macro="">
      <xdr:nvCxnSpPr>
        <xdr:cNvPr id="197" name="直線コネクタ 196"/>
        <xdr:cNvCxnSpPr/>
      </xdr:nvCxnSpPr>
      <xdr:spPr>
        <a:xfrm flipV="1">
          <a:off x="1320800" y="9287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1" name="テキスト ボックス 200"/>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07" name="楕円 206"/>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08" name="扶助費該当値テキスト"/>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1" name="楕円 210"/>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2" name="テキスト ボックス 211"/>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5" name="楕円 214"/>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6" name="テキスト ボックス 215"/>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・前年度と比較し、その他の経常収支比率は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％上回っている。その他の経費である維持補修費や繰出金等についての事業費は前年度と同程度であり、今後も引き続き、適正な執行に努める。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19050</xdr:rowOff>
    </xdr:to>
    <xdr:cxnSp macro="">
      <xdr:nvCxnSpPr>
        <xdr:cNvPr id="249" name="直線コネクタ 248"/>
        <xdr:cNvCxnSpPr/>
      </xdr:nvCxnSpPr>
      <xdr:spPr>
        <a:xfrm flipV="1">
          <a:off x="15671800" y="1010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2" name="直線コネクタ 251"/>
        <xdr:cNvCxnSpPr/>
      </xdr:nvCxnSpPr>
      <xdr:spPr>
        <a:xfrm flipV="1">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44450</xdr:rowOff>
    </xdr:to>
    <xdr:cxnSp macro="">
      <xdr:nvCxnSpPr>
        <xdr:cNvPr id="255" name="直線コネクタ 254"/>
        <xdr:cNvCxnSpPr/>
      </xdr:nvCxnSpPr>
      <xdr:spPr>
        <a:xfrm flipV="1">
          <a:off x="13893800" y="1014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44450</xdr:rowOff>
    </xdr:to>
    <xdr:cxnSp macro="">
      <xdr:nvCxnSpPr>
        <xdr:cNvPr id="258" name="直線コネクタ 257"/>
        <xdr:cNvCxnSpPr/>
      </xdr:nvCxnSpPr>
      <xdr:spPr>
        <a:xfrm>
          <a:off x="130048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0" name="楕円 269"/>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1" name="テキスト ボックス 270"/>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4" name="楕円 273"/>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5" name="テキスト ボックス 274"/>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・前年度と比較し、補助費等における経常収支比率は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％減少し、類似団体内平均値を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％下回っている。補助費等の総額は増加したものの、香川県広域水道企業団への身分移管に伴う退職手当積立金等の臨時経費の増加や経常経費が減少したためである。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14986</xdr:rowOff>
    </xdr:to>
    <xdr:cxnSp macro="">
      <xdr:nvCxnSpPr>
        <xdr:cNvPr id="307" name="直線コネクタ 306"/>
        <xdr:cNvCxnSpPr/>
      </xdr:nvCxnSpPr>
      <xdr:spPr>
        <a:xfrm flipV="1">
          <a:off x="15671800" y="63037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14986</xdr:rowOff>
    </xdr:to>
    <xdr:cxnSp macro="">
      <xdr:nvCxnSpPr>
        <xdr:cNvPr id="310" name="直線コネクタ 309"/>
        <xdr:cNvCxnSpPr/>
      </xdr:nvCxnSpPr>
      <xdr:spPr>
        <a:xfrm>
          <a:off x="14782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159004</xdr:rowOff>
    </xdr:to>
    <xdr:cxnSp macro="">
      <xdr:nvCxnSpPr>
        <xdr:cNvPr id="313" name="直線コネクタ 312"/>
        <xdr:cNvCxnSpPr/>
      </xdr:nvCxnSpPr>
      <xdr:spPr>
        <a:xfrm>
          <a:off x="13893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5842</xdr:rowOff>
    </xdr:to>
    <xdr:cxnSp macro="">
      <xdr:nvCxnSpPr>
        <xdr:cNvPr id="316" name="直線コネクタ 315"/>
        <xdr:cNvCxnSpPr/>
      </xdr:nvCxnSpPr>
      <xdr:spPr>
        <a:xfrm flipV="1">
          <a:off x="13004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6" name="楕円 325"/>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7" name="補助費等該当値テキスト"/>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8" name="楕円 327"/>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9" name="テキスト ボックス 328"/>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0" name="楕円 329"/>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1" name="テキスト ボックス 330"/>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2" name="楕円 331"/>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3" name="テキスト ボックス 33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4" name="楕円 333"/>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35" name="テキスト ボックス 334"/>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・前年度と比較し、公債費における経常収支比率は同率となり、類似団体内平均値を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％上回っている。前年度と比較すると長期債償還元金の増加により公債費は増加したため、経常収支比率は前年度より上昇する結果となった。</a:t>
          </a:r>
        </a:p>
        <a:p>
          <a:r>
            <a:rPr kumimoji="1" lang="ja-JP" altLang="en-US" sz="1300">
              <a:latin typeface="ＭＳ Ｐゴシック" panose="020B0600070205080204" pitchFamily="50" charset="-128"/>
              <a:ea typeface="ＭＳ Ｐゴシック" panose="020B0600070205080204" pitchFamily="50" charset="-128"/>
            </a:rPr>
            <a:t>・今後は、ポンプ施設や体育施設等に係る起債発行を予定しており、後年度における元利償還金の増加が見込まれる。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111760</xdr:rowOff>
    </xdr:from>
    <xdr:to>
      <xdr:col>24</xdr:col>
      <xdr:colOff>25400</xdr:colOff>
      <xdr:row>75</xdr:row>
      <xdr:rowOff>111760</xdr:rowOff>
    </xdr:to>
    <xdr:cxnSp macro="">
      <xdr:nvCxnSpPr>
        <xdr:cNvPr id="367" name="直線コネクタ 366"/>
        <xdr:cNvCxnSpPr/>
      </xdr:nvCxnSpPr>
      <xdr:spPr>
        <a:xfrm>
          <a:off x="3987800" y="12970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111760</xdr:rowOff>
    </xdr:to>
    <xdr:cxnSp macro="">
      <xdr:nvCxnSpPr>
        <xdr:cNvPr id="370" name="直線コネクタ 369"/>
        <xdr:cNvCxnSpPr/>
      </xdr:nvCxnSpPr>
      <xdr:spPr>
        <a:xfrm>
          <a:off x="3098800" y="12959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52705</xdr:rowOff>
    </xdr:from>
    <xdr:to>
      <xdr:col>15</xdr:col>
      <xdr:colOff>98425</xdr:colOff>
      <xdr:row>75</xdr:row>
      <xdr:rowOff>100330</xdr:rowOff>
    </xdr:to>
    <xdr:cxnSp macro="">
      <xdr:nvCxnSpPr>
        <xdr:cNvPr id="373" name="直線コネクタ 372"/>
        <xdr:cNvCxnSpPr/>
      </xdr:nvCxnSpPr>
      <xdr:spPr>
        <a:xfrm>
          <a:off x="2209800" y="129114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48895</xdr:rowOff>
    </xdr:from>
    <xdr:to>
      <xdr:col>11</xdr:col>
      <xdr:colOff>9525</xdr:colOff>
      <xdr:row>75</xdr:row>
      <xdr:rowOff>52705</xdr:rowOff>
    </xdr:to>
    <xdr:cxnSp macro="">
      <xdr:nvCxnSpPr>
        <xdr:cNvPr id="376" name="直線コネクタ 375"/>
        <xdr:cNvCxnSpPr/>
      </xdr:nvCxnSpPr>
      <xdr:spPr>
        <a:xfrm>
          <a:off x="1320800" y="129076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80" name="テキスト ボックス 379"/>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6" name="楕円 385"/>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33037</xdr:rowOff>
    </xdr:from>
    <xdr:ext cx="762000" cy="259045"/>
    <xdr:sp macro="" textlink="">
      <xdr:nvSpPr>
        <xdr:cNvPr id="387" name="公債費該当値テキスト"/>
        <xdr:cNvSpPr txBox="1"/>
      </xdr:nvSpPr>
      <xdr:spPr>
        <a:xfrm>
          <a:off x="4914900" y="1289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88" name="楕円 387"/>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147338</xdr:rowOff>
    </xdr:from>
    <xdr:ext cx="736600" cy="259045"/>
    <xdr:sp macro="" textlink="">
      <xdr:nvSpPr>
        <xdr:cNvPr id="389" name="テキスト ボックス 388"/>
        <xdr:cNvSpPr txBox="1"/>
      </xdr:nvSpPr>
      <xdr:spPr>
        <a:xfrm>
          <a:off x="3606800" y="1300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0" name="楕円 389"/>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135907</xdr:rowOff>
    </xdr:from>
    <xdr:ext cx="762000" cy="259045"/>
    <xdr:sp macro="" textlink="">
      <xdr:nvSpPr>
        <xdr:cNvPr id="391" name="テキスト ボックス 390"/>
        <xdr:cNvSpPr txBox="1"/>
      </xdr:nvSpPr>
      <xdr:spPr>
        <a:xfrm>
          <a:off x="2717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xdr:rowOff>
    </xdr:from>
    <xdr:to>
      <xdr:col>11</xdr:col>
      <xdr:colOff>60325</xdr:colOff>
      <xdr:row>75</xdr:row>
      <xdr:rowOff>103505</xdr:rowOff>
    </xdr:to>
    <xdr:sp macro="" textlink="">
      <xdr:nvSpPr>
        <xdr:cNvPr id="392" name="楕円 391"/>
        <xdr:cNvSpPr/>
      </xdr:nvSpPr>
      <xdr:spPr>
        <a:xfrm>
          <a:off x="2159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88282</xdr:rowOff>
    </xdr:from>
    <xdr:ext cx="762000" cy="259045"/>
    <xdr:sp macro="" textlink="">
      <xdr:nvSpPr>
        <xdr:cNvPr id="393" name="テキスト ボックス 392"/>
        <xdr:cNvSpPr txBox="1"/>
      </xdr:nvSpPr>
      <xdr:spPr>
        <a:xfrm>
          <a:off x="1828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4" name="楕円 393"/>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5" name="テキスト ボックス 394"/>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・前年度と比較し、公債費以外における経常収支比率は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％下回っている。人件費及び物件費における経常収支比率が増加したことにより、公債費以外の経常収支比率については増加した。</a:t>
          </a:r>
        </a:p>
        <a:p>
          <a:r>
            <a:rPr kumimoji="1" lang="ja-JP" altLang="en-US" sz="1300">
              <a:latin typeface="ＭＳ Ｐゴシック" panose="020B0600070205080204" pitchFamily="50" charset="-128"/>
              <a:ea typeface="ＭＳ Ｐゴシック" panose="020B0600070205080204" pitchFamily="50" charset="-128"/>
            </a:rPr>
            <a:t>・今後も引き続き業務の見直し等を図ることで経費の抑制に努める。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26415</xdr:rowOff>
    </xdr:to>
    <xdr:cxnSp macro="">
      <xdr:nvCxnSpPr>
        <xdr:cNvPr id="426" name="直線コネクタ 425"/>
        <xdr:cNvCxnSpPr/>
      </xdr:nvCxnSpPr>
      <xdr:spPr>
        <a:xfrm>
          <a:off x="15671800" y="130246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30987</xdr:rowOff>
    </xdr:to>
    <xdr:cxnSp macro="">
      <xdr:nvCxnSpPr>
        <xdr:cNvPr id="429" name="直線コネクタ 428"/>
        <xdr:cNvCxnSpPr/>
      </xdr:nvCxnSpPr>
      <xdr:spPr>
        <a:xfrm flipV="1">
          <a:off x="14782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30987</xdr:rowOff>
    </xdr:to>
    <xdr:cxnSp macro="">
      <xdr:nvCxnSpPr>
        <xdr:cNvPr id="432" name="直線コネクタ 431"/>
        <xdr:cNvCxnSpPr/>
      </xdr:nvCxnSpPr>
      <xdr:spPr>
        <a:xfrm>
          <a:off x="13893800" y="129743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62992</xdr:rowOff>
    </xdr:to>
    <xdr:cxnSp macro="">
      <xdr:nvCxnSpPr>
        <xdr:cNvPr id="435" name="直線コネクタ 434"/>
        <xdr:cNvCxnSpPr/>
      </xdr:nvCxnSpPr>
      <xdr:spPr>
        <a:xfrm flipV="1">
          <a:off x="13004800" y="129743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39" name="テキスト ボックス 438"/>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5" name="楕円 444"/>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6"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7" name="楕円 446"/>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48" name="テキスト ボックス 447"/>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49" name="楕円 448"/>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0" name="テキスト ボックス 449"/>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1" name="楕円 450"/>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2" name="テキスト ボックス 451"/>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3" name="楕円 452"/>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4" name="テキスト ボックス 453"/>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74108</xdr:rowOff>
    </xdr:from>
    <xdr:to>
      <xdr:col>29</xdr:col>
      <xdr:colOff>127000</xdr:colOff>
      <xdr:row>18</xdr:row>
      <xdr:rowOff>17224</xdr:rowOff>
    </xdr:to>
    <xdr:cxnSp macro="">
      <xdr:nvCxnSpPr>
        <xdr:cNvPr id="54" name="直線コネクタ 53"/>
        <xdr:cNvCxnSpPr/>
      </xdr:nvCxnSpPr>
      <xdr:spPr bwMode="auto">
        <a:xfrm flipV="1">
          <a:off x="5003800" y="3036383"/>
          <a:ext cx="647700" cy="114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17224</xdr:rowOff>
    </xdr:from>
    <xdr:to>
      <xdr:col>26</xdr:col>
      <xdr:colOff>50800</xdr:colOff>
      <xdr:row>18</xdr:row>
      <xdr:rowOff>49857</xdr:rowOff>
    </xdr:to>
    <xdr:cxnSp macro="">
      <xdr:nvCxnSpPr>
        <xdr:cNvPr id="57" name="直線コネクタ 56"/>
        <xdr:cNvCxnSpPr/>
      </xdr:nvCxnSpPr>
      <xdr:spPr bwMode="auto">
        <a:xfrm flipV="1">
          <a:off x="4305300" y="3150949"/>
          <a:ext cx="698500" cy="3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49857</xdr:rowOff>
    </xdr:from>
    <xdr:to>
      <xdr:col>22</xdr:col>
      <xdr:colOff>114300</xdr:colOff>
      <xdr:row>18</xdr:row>
      <xdr:rowOff>106731</xdr:rowOff>
    </xdr:to>
    <xdr:cxnSp macro="">
      <xdr:nvCxnSpPr>
        <xdr:cNvPr id="60" name="直線コネクタ 59"/>
        <xdr:cNvCxnSpPr/>
      </xdr:nvCxnSpPr>
      <xdr:spPr bwMode="auto">
        <a:xfrm flipV="1">
          <a:off x="3606800" y="3183582"/>
          <a:ext cx="698500" cy="5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106731</xdr:rowOff>
    </xdr:from>
    <xdr:to>
      <xdr:col>18</xdr:col>
      <xdr:colOff>177800</xdr:colOff>
      <xdr:row>19</xdr:row>
      <xdr:rowOff>19463</xdr:rowOff>
    </xdr:to>
    <xdr:cxnSp macro="">
      <xdr:nvCxnSpPr>
        <xdr:cNvPr id="63" name="直線コネクタ 62"/>
        <xdr:cNvCxnSpPr/>
      </xdr:nvCxnSpPr>
      <xdr:spPr bwMode="auto">
        <a:xfrm flipV="1">
          <a:off x="2908300" y="3240456"/>
          <a:ext cx="698500" cy="8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168822</xdr:rowOff>
    </xdr:from>
    <xdr:ext cx="762000" cy="259045"/>
    <xdr:sp macro="" textlink="">
      <xdr:nvSpPr>
        <xdr:cNvPr id="67" name="テキスト ボックス 66"/>
        <xdr:cNvSpPr txBox="1"/>
      </xdr:nvSpPr>
      <xdr:spPr>
        <a:xfrm>
          <a:off x="2527300" y="295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23308</xdr:rowOff>
    </xdr:from>
    <xdr:to>
      <xdr:col>29</xdr:col>
      <xdr:colOff>177800</xdr:colOff>
      <xdr:row>17</xdr:row>
      <xdr:rowOff>124908</xdr:rowOff>
    </xdr:to>
    <xdr:sp macro="" textlink="">
      <xdr:nvSpPr>
        <xdr:cNvPr id="73" name="楕円 72"/>
        <xdr:cNvSpPr/>
      </xdr:nvSpPr>
      <xdr:spPr bwMode="auto">
        <a:xfrm>
          <a:off x="5600700" y="298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166835</xdr:rowOff>
    </xdr:from>
    <xdr:ext cx="762000" cy="259045"/>
    <xdr:sp macro="" textlink="">
      <xdr:nvSpPr>
        <xdr:cNvPr id="74" name="人口1人当たり決算額の推移該当値テキスト130"/>
        <xdr:cNvSpPr txBox="1"/>
      </xdr:nvSpPr>
      <xdr:spPr>
        <a:xfrm>
          <a:off x="5740400" y="295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137874</xdr:rowOff>
    </xdr:from>
    <xdr:to>
      <xdr:col>26</xdr:col>
      <xdr:colOff>101600</xdr:colOff>
      <xdr:row>18</xdr:row>
      <xdr:rowOff>68024</xdr:rowOff>
    </xdr:to>
    <xdr:sp macro="" textlink="">
      <xdr:nvSpPr>
        <xdr:cNvPr id="75" name="楕円 74"/>
        <xdr:cNvSpPr/>
      </xdr:nvSpPr>
      <xdr:spPr bwMode="auto">
        <a:xfrm>
          <a:off x="4953000" y="3100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52802</xdr:rowOff>
    </xdr:from>
    <xdr:ext cx="736600" cy="259045"/>
    <xdr:sp macro="" textlink="">
      <xdr:nvSpPr>
        <xdr:cNvPr id="76" name="テキスト ボックス 75"/>
        <xdr:cNvSpPr txBox="1"/>
      </xdr:nvSpPr>
      <xdr:spPr>
        <a:xfrm>
          <a:off x="4622800" y="3186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170507</xdr:rowOff>
    </xdr:from>
    <xdr:to>
      <xdr:col>22</xdr:col>
      <xdr:colOff>165100</xdr:colOff>
      <xdr:row>18</xdr:row>
      <xdr:rowOff>100657</xdr:rowOff>
    </xdr:to>
    <xdr:sp macro="" textlink="">
      <xdr:nvSpPr>
        <xdr:cNvPr id="77" name="楕円 76"/>
        <xdr:cNvSpPr/>
      </xdr:nvSpPr>
      <xdr:spPr bwMode="auto">
        <a:xfrm>
          <a:off x="4254500" y="3132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85434</xdr:rowOff>
    </xdr:from>
    <xdr:ext cx="762000" cy="259045"/>
    <xdr:sp macro="" textlink="">
      <xdr:nvSpPr>
        <xdr:cNvPr id="78" name="テキスト ボックス 77"/>
        <xdr:cNvSpPr txBox="1"/>
      </xdr:nvSpPr>
      <xdr:spPr>
        <a:xfrm>
          <a:off x="3924300" y="321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55931</xdr:rowOff>
    </xdr:from>
    <xdr:to>
      <xdr:col>19</xdr:col>
      <xdr:colOff>38100</xdr:colOff>
      <xdr:row>18</xdr:row>
      <xdr:rowOff>157531</xdr:rowOff>
    </xdr:to>
    <xdr:sp macro="" textlink="">
      <xdr:nvSpPr>
        <xdr:cNvPr id="79" name="楕円 78"/>
        <xdr:cNvSpPr/>
      </xdr:nvSpPr>
      <xdr:spPr bwMode="auto">
        <a:xfrm>
          <a:off x="3556000" y="318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142308</xdr:rowOff>
    </xdr:from>
    <xdr:ext cx="762000" cy="259045"/>
    <xdr:sp macro="" textlink="">
      <xdr:nvSpPr>
        <xdr:cNvPr id="80" name="テキスト ボックス 79"/>
        <xdr:cNvSpPr txBox="1"/>
      </xdr:nvSpPr>
      <xdr:spPr>
        <a:xfrm>
          <a:off x="3225800" y="327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140113</xdr:rowOff>
    </xdr:from>
    <xdr:to>
      <xdr:col>15</xdr:col>
      <xdr:colOff>101600</xdr:colOff>
      <xdr:row>19</xdr:row>
      <xdr:rowOff>70263</xdr:rowOff>
    </xdr:to>
    <xdr:sp macro="" textlink="">
      <xdr:nvSpPr>
        <xdr:cNvPr id="81" name="楕円 80"/>
        <xdr:cNvSpPr/>
      </xdr:nvSpPr>
      <xdr:spPr bwMode="auto">
        <a:xfrm>
          <a:off x="2857500" y="327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55040</xdr:rowOff>
    </xdr:from>
    <xdr:ext cx="762000" cy="259045"/>
    <xdr:sp macro="" textlink="">
      <xdr:nvSpPr>
        <xdr:cNvPr id="82" name="テキスト ボックス 81"/>
        <xdr:cNvSpPr txBox="1"/>
      </xdr:nvSpPr>
      <xdr:spPr>
        <a:xfrm>
          <a:off x="2527300" y="33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86953</xdr:rowOff>
    </xdr:from>
    <xdr:to>
      <xdr:col>29</xdr:col>
      <xdr:colOff>127000</xdr:colOff>
      <xdr:row>38</xdr:row>
      <xdr:rowOff>101949</xdr:rowOff>
    </xdr:to>
    <xdr:cxnSp macro="">
      <xdr:nvCxnSpPr>
        <xdr:cNvPr id="118" name="直線コネクタ 117"/>
        <xdr:cNvCxnSpPr/>
      </xdr:nvCxnSpPr>
      <xdr:spPr bwMode="auto">
        <a:xfrm flipV="1">
          <a:off x="5003800" y="7554553"/>
          <a:ext cx="647700" cy="1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101949</xdr:rowOff>
    </xdr:from>
    <xdr:to>
      <xdr:col>26</xdr:col>
      <xdr:colOff>50800</xdr:colOff>
      <xdr:row>38</xdr:row>
      <xdr:rowOff>105260</xdr:rowOff>
    </xdr:to>
    <xdr:cxnSp macro="">
      <xdr:nvCxnSpPr>
        <xdr:cNvPr id="121" name="直線コネクタ 120"/>
        <xdr:cNvCxnSpPr/>
      </xdr:nvCxnSpPr>
      <xdr:spPr bwMode="auto">
        <a:xfrm flipV="1">
          <a:off x="4305300" y="7569549"/>
          <a:ext cx="698500" cy="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105260</xdr:rowOff>
    </xdr:from>
    <xdr:to>
      <xdr:col>22</xdr:col>
      <xdr:colOff>114300</xdr:colOff>
      <xdr:row>38</xdr:row>
      <xdr:rowOff>112716</xdr:rowOff>
    </xdr:to>
    <xdr:cxnSp macro="">
      <xdr:nvCxnSpPr>
        <xdr:cNvPr id="124" name="直線コネクタ 123"/>
        <xdr:cNvCxnSpPr/>
      </xdr:nvCxnSpPr>
      <xdr:spPr bwMode="auto">
        <a:xfrm flipV="1">
          <a:off x="3606800" y="7572860"/>
          <a:ext cx="698500" cy="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112661</xdr:rowOff>
    </xdr:from>
    <xdr:to>
      <xdr:col>18</xdr:col>
      <xdr:colOff>177800</xdr:colOff>
      <xdr:row>38</xdr:row>
      <xdr:rowOff>112716</xdr:rowOff>
    </xdr:to>
    <xdr:cxnSp macro="">
      <xdr:nvCxnSpPr>
        <xdr:cNvPr id="127" name="直線コネクタ 126"/>
        <xdr:cNvCxnSpPr/>
      </xdr:nvCxnSpPr>
      <xdr:spPr bwMode="auto">
        <a:xfrm>
          <a:off x="2908300" y="7580261"/>
          <a:ext cx="698500" cy="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129070</xdr:rowOff>
    </xdr:from>
    <xdr:ext cx="762000" cy="259045"/>
    <xdr:sp macro="" textlink="">
      <xdr:nvSpPr>
        <xdr:cNvPr id="131" name="テキスト ボックス 130"/>
        <xdr:cNvSpPr txBox="1"/>
      </xdr:nvSpPr>
      <xdr:spPr>
        <a:xfrm>
          <a:off x="25273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36153</xdr:rowOff>
    </xdr:from>
    <xdr:to>
      <xdr:col>29</xdr:col>
      <xdr:colOff>177800</xdr:colOff>
      <xdr:row>38</xdr:row>
      <xdr:rowOff>137753</xdr:rowOff>
    </xdr:to>
    <xdr:sp macro="" textlink="">
      <xdr:nvSpPr>
        <xdr:cNvPr id="137" name="楕円 136"/>
        <xdr:cNvSpPr/>
      </xdr:nvSpPr>
      <xdr:spPr bwMode="auto">
        <a:xfrm>
          <a:off x="5600700" y="750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51149</xdr:rowOff>
    </xdr:from>
    <xdr:to>
      <xdr:col>26</xdr:col>
      <xdr:colOff>101600</xdr:colOff>
      <xdr:row>38</xdr:row>
      <xdr:rowOff>152749</xdr:rowOff>
    </xdr:to>
    <xdr:sp macro="" textlink="">
      <xdr:nvSpPr>
        <xdr:cNvPr id="139" name="楕円 138"/>
        <xdr:cNvSpPr/>
      </xdr:nvSpPr>
      <xdr:spPr bwMode="auto">
        <a:xfrm>
          <a:off x="4953000" y="751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137526</xdr:rowOff>
    </xdr:from>
    <xdr:ext cx="736600" cy="259045"/>
    <xdr:sp macro="" textlink="">
      <xdr:nvSpPr>
        <xdr:cNvPr id="140" name="テキスト ボックス 139"/>
        <xdr:cNvSpPr txBox="1"/>
      </xdr:nvSpPr>
      <xdr:spPr>
        <a:xfrm>
          <a:off x="4622800" y="760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54460</xdr:rowOff>
    </xdr:from>
    <xdr:to>
      <xdr:col>22</xdr:col>
      <xdr:colOff>165100</xdr:colOff>
      <xdr:row>38</xdr:row>
      <xdr:rowOff>156060</xdr:rowOff>
    </xdr:to>
    <xdr:sp macro="" textlink="">
      <xdr:nvSpPr>
        <xdr:cNvPr id="141" name="楕円 140"/>
        <xdr:cNvSpPr/>
      </xdr:nvSpPr>
      <xdr:spPr bwMode="auto">
        <a:xfrm>
          <a:off x="4254500" y="7522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140837</xdr:rowOff>
    </xdr:from>
    <xdr:ext cx="762000" cy="259045"/>
    <xdr:sp macro="" textlink="">
      <xdr:nvSpPr>
        <xdr:cNvPr id="142" name="テキスト ボックス 141"/>
        <xdr:cNvSpPr txBox="1"/>
      </xdr:nvSpPr>
      <xdr:spPr>
        <a:xfrm>
          <a:off x="3924300" y="760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61916</xdr:rowOff>
    </xdr:from>
    <xdr:to>
      <xdr:col>19</xdr:col>
      <xdr:colOff>38100</xdr:colOff>
      <xdr:row>38</xdr:row>
      <xdr:rowOff>163516</xdr:rowOff>
    </xdr:to>
    <xdr:sp macro="" textlink="">
      <xdr:nvSpPr>
        <xdr:cNvPr id="143" name="楕円 142"/>
        <xdr:cNvSpPr/>
      </xdr:nvSpPr>
      <xdr:spPr bwMode="auto">
        <a:xfrm>
          <a:off x="3556000" y="752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148293</xdr:rowOff>
    </xdr:from>
    <xdr:ext cx="762000" cy="259045"/>
    <xdr:sp macro="" textlink="">
      <xdr:nvSpPr>
        <xdr:cNvPr id="144" name="テキスト ボックス 143"/>
        <xdr:cNvSpPr txBox="1"/>
      </xdr:nvSpPr>
      <xdr:spPr>
        <a:xfrm>
          <a:off x="3225800" y="761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61861</xdr:rowOff>
    </xdr:from>
    <xdr:to>
      <xdr:col>15</xdr:col>
      <xdr:colOff>101600</xdr:colOff>
      <xdr:row>38</xdr:row>
      <xdr:rowOff>163461</xdr:rowOff>
    </xdr:to>
    <xdr:sp macro="" textlink="">
      <xdr:nvSpPr>
        <xdr:cNvPr id="145" name="楕円 144"/>
        <xdr:cNvSpPr/>
      </xdr:nvSpPr>
      <xdr:spPr bwMode="auto">
        <a:xfrm>
          <a:off x="2857500" y="752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148238</xdr:rowOff>
    </xdr:from>
    <xdr:ext cx="762000" cy="259045"/>
    <xdr:sp macro="" textlink="">
      <xdr:nvSpPr>
        <xdr:cNvPr id="146" name="テキスト ボックス 145"/>
        <xdr:cNvSpPr txBox="1"/>
      </xdr:nvSpPr>
      <xdr:spPr>
        <a:xfrm>
          <a:off x="2527300" y="76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27,353
26,978
152.86
20,581,098
19,382,212
995,313
10,978,418
18,073,539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11292</xdr:rowOff>
    </xdr:from>
    <xdr:to>
      <xdr:col>24</xdr:col>
      <xdr:colOff>63500</xdr:colOff>
      <xdr:row>37</xdr:row>
      <xdr:rowOff>83780</xdr:rowOff>
    </xdr:to>
    <xdr:cxnSp macro="">
      <xdr:nvCxnSpPr>
        <xdr:cNvPr id="63" name="直線コネクタ 62"/>
        <xdr:cNvCxnSpPr/>
      </xdr:nvCxnSpPr>
      <xdr:spPr>
        <a:xfrm flipV="1">
          <a:off x="3797300" y="6354942"/>
          <a:ext cx="838200" cy="7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83780</xdr:rowOff>
    </xdr:from>
    <xdr:to>
      <xdr:col>19</xdr:col>
      <xdr:colOff>177800</xdr:colOff>
      <xdr:row>37</xdr:row>
      <xdr:rowOff>90148</xdr:rowOff>
    </xdr:to>
    <xdr:cxnSp macro="">
      <xdr:nvCxnSpPr>
        <xdr:cNvPr id="66" name="直線コネクタ 65"/>
        <xdr:cNvCxnSpPr/>
      </xdr:nvCxnSpPr>
      <xdr:spPr>
        <a:xfrm flipV="1">
          <a:off x="2908300" y="6427430"/>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90148</xdr:rowOff>
    </xdr:from>
    <xdr:to>
      <xdr:col>15</xdr:col>
      <xdr:colOff>50800</xdr:colOff>
      <xdr:row>37</xdr:row>
      <xdr:rowOff>131547</xdr:rowOff>
    </xdr:to>
    <xdr:cxnSp macro="">
      <xdr:nvCxnSpPr>
        <xdr:cNvPr id="69" name="直線コネクタ 68"/>
        <xdr:cNvCxnSpPr/>
      </xdr:nvCxnSpPr>
      <xdr:spPr>
        <a:xfrm flipV="1">
          <a:off x="2019300" y="6433798"/>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131547</xdr:rowOff>
    </xdr:from>
    <xdr:to>
      <xdr:col>10</xdr:col>
      <xdr:colOff>114300</xdr:colOff>
      <xdr:row>37</xdr:row>
      <xdr:rowOff>159393</xdr:rowOff>
    </xdr:to>
    <xdr:cxnSp macro="">
      <xdr:nvCxnSpPr>
        <xdr:cNvPr id="72" name="直線コネクタ 71"/>
        <xdr:cNvCxnSpPr/>
      </xdr:nvCxnSpPr>
      <xdr:spPr>
        <a:xfrm flipV="1">
          <a:off x="1130300" y="6475197"/>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134964</xdr:rowOff>
    </xdr:from>
    <xdr:ext cx="534377" cy="259045"/>
    <xdr:sp macro="" textlink="">
      <xdr:nvSpPr>
        <xdr:cNvPr id="76" name="テキスト ボックス 75"/>
        <xdr:cNvSpPr txBox="1"/>
      </xdr:nvSpPr>
      <xdr:spPr>
        <a:xfrm>
          <a:off x="863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131942</xdr:rowOff>
    </xdr:from>
    <xdr:to>
      <xdr:col>24</xdr:col>
      <xdr:colOff>114300</xdr:colOff>
      <xdr:row>37</xdr:row>
      <xdr:rowOff>62092</xdr:rowOff>
    </xdr:to>
    <xdr:sp macro="" textlink="">
      <xdr:nvSpPr>
        <xdr:cNvPr id="82" name="楕円 81"/>
        <xdr:cNvSpPr/>
      </xdr:nvSpPr>
      <xdr:spPr>
        <a:xfrm>
          <a:off x="4584700" y="63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110369</xdr:rowOff>
    </xdr:from>
    <xdr:ext cx="534377" cy="259045"/>
    <xdr:sp macro="" textlink="">
      <xdr:nvSpPr>
        <xdr:cNvPr id="83" name="人件費該当値テキスト"/>
        <xdr:cNvSpPr txBox="1"/>
      </xdr:nvSpPr>
      <xdr:spPr>
        <a:xfrm>
          <a:off x="4686300" y="62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32980</xdr:rowOff>
    </xdr:from>
    <xdr:to>
      <xdr:col>20</xdr:col>
      <xdr:colOff>38100</xdr:colOff>
      <xdr:row>37</xdr:row>
      <xdr:rowOff>134580</xdr:rowOff>
    </xdr:to>
    <xdr:sp macro="" textlink="">
      <xdr:nvSpPr>
        <xdr:cNvPr id="84" name="楕円 83"/>
        <xdr:cNvSpPr/>
      </xdr:nvSpPr>
      <xdr:spPr>
        <a:xfrm>
          <a:off x="3746500" y="63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125707</xdr:rowOff>
    </xdr:from>
    <xdr:ext cx="534377" cy="259045"/>
    <xdr:sp macro="" textlink="">
      <xdr:nvSpPr>
        <xdr:cNvPr id="85" name="テキスト ボックス 84"/>
        <xdr:cNvSpPr txBox="1"/>
      </xdr:nvSpPr>
      <xdr:spPr>
        <a:xfrm>
          <a:off x="3530111" y="64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39348</xdr:rowOff>
    </xdr:from>
    <xdr:to>
      <xdr:col>15</xdr:col>
      <xdr:colOff>101600</xdr:colOff>
      <xdr:row>37</xdr:row>
      <xdr:rowOff>140948</xdr:rowOff>
    </xdr:to>
    <xdr:sp macro="" textlink="">
      <xdr:nvSpPr>
        <xdr:cNvPr id="86" name="楕円 85"/>
        <xdr:cNvSpPr/>
      </xdr:nvSpPr>
      <xdr:spPr>
        <a:xfrm>
          <a:off x="2857500" y="63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132075</xdr:rowOff>
    </xdr:from>
    <xdr:ext cx="534377" cy="259045"/>
    <xdr:sp macro="" textlink="">
      <xdr:nvSpPr>
        <xdr:cNvPr id="87" name="テキスト ボックス 86"/>
        <xdr:cNvSpPr txBox="1"/>
      </xdr:nvSpPr>
      <xdr:spPr>
        <a:xfrm>
          <a:off x="2641111" y="64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80747</xdr:rowOff>
    </xdr:from>
    <xdr:to>
      <xdr:col>10</xdr:col>
      <xdr:colOff>165100</xdr:colOff>
      <xdr:row>38</xdr:row>
      <xdr:rowOff>10897</xdr:rowOff>
    </xdr:to>
    <xdr:sp macro="" textlink="">
      <xdr:nvSpPr>
        <xdr:cNvPr id="88" name="楕円 87"/>
        <xdr:cNvSpPr/>
      </xdr:nvSpPr>
      <xdr:spPr>
        <a:xfrm>
          <a:off x="1968500" y="64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2023</xdr:rowOff>
    </xdr:from>
    <xdr:ext cx="534377" cy="259045"/>
    <xdr:sp macro="" textlink="">
      <xdr:nvSpPr>
        <xdr:cNvPr id="89" name="テキスト ボックス 88"/>
        <xdr:cNvSpPr txBox="1"/>
      </xdr:nvSpPr>
      <xdr:spPr>
        <a:xfrm>
          <a:off x="1752111" y="65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108592</xdr:rowOff>
    </xdr:from>
    <xdr:to>
      <xdr:col>6</xdr:col>
      <xdr:colOff>38100</xdr:colOff>
      <xdr:row>38</xdr:row>
      <xdr:rowOff>38742</xdr:rowOff>
    </xdr:to>
    <xdr:sp macro="" textlink="">
      <xdr:nvSpPr>
        <xdr:cNvPr id="90" name="楕円 89"/>
        <xdr:cNvSpPr/>
      </xdr:nvSpPr>
      <xdr:spPr>
        <a:xfrm>
          <a:off x="1079500" y="64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29870</xdr:rowOff>
    </xdr:from>
    <xdr:ext cx="534377" cy="259045"/>
    <xdr:sp macro="" textlink="">
      <xdr:nvSpPr>
        <xdr:cNvPr id="91" name="テキスト ボックス 90"/>
        <xdr:cNvSpPr txBox="1"/>
      </xdr:nvSpPr>
      <xdr:spPr>
        <a:xfrm>
          <a:off x="863111" y="654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115252</xdr:rowOff>
    </xdr:from>
    <xdr:to>
      <xdr:col>24</xdr:col>
      <xdr:colOff>63500</xdr:colOff>
      <xdr:row>58</xdr:row>
      <xdr:rowOff>118619</xdr:rowOff>
    </xdr:to>
    <xdr:cxnSp macro="">
      <xdr:nvCxnSpPr>
        <xdr:cNvPr id="118" name="直線コネクタ 117"/>
        <xdr:cNvCxnSpPr/>
      </xdr:nvCxnSpPr>
      <xdr:spPr>
        <a:xfrm flipV="1">
          <a:off x="3797300" y="10059352"/>
          <a:ext cx="8382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117557</xdr:rowOff>
    </xdr:from>
    <xdr:to>
      <xdr:col>19</xdr:col>
      <xdr:colOff>177800</xdr:colOff>
      <xdr:row>58</xdr:row>
      <xdr:rowOff>118619</xdr:rowOff>
    </xdr:to>
    <xdr:cxnSp macro="">
      <xdr:nvCxnSpPr>
        <xdr:cNvPr id="121" name="直線コネクタ 120"/>
        <xdr:cNvCxnSpPr/>
      </xdr:nvCxnSpPr>
      <xdr:spPr>
        <a:xfrm>
          <a:off x="2908300" y="10061657"/>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117557</xdr:rowOff>
    </xdr:from>
    <xdr:to>
      <xdr:col>15</xdr:col>
      <xdr:colOff>50800</xdr:colOff>
      <xdr:row>58</xdr:row>
      <xdr:rowOff>119015</xdr:rowOff>
    </xdr:to>
    <xdr:cxnSp macro="">
      <xdr:nvCxnSpPr>
        <xdr:cNvPr id="124" name="直線コネクタ 123"/>
        <xdr:cNvCxnSpPr/>
      </xdr:nvCxnSpPr>
      <xdr:spPr>
        <a:xfrm flipV="1">
          <a:off x="2019300" y="10061657"/>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119015</xdr:rowOff>
    </xdr:from>
    <xdr:to>
      <xdr:col>10</xdr:col>
      <xdr:colOff>114300</xdr:colOff>
      <xdr:row>58</xdr:row>
      <xdr:rowOff>119478</xdr:rowOff>
    </xdr:to>
    <xdr:cxnSp macro="">
      <xdr:nvCxnSpPr>
        <xdr:cNvPr id="127" name="直線コネクタ 126"/>
        <xdr:cNvCxnSpPr/>
      </xdr:nvCxnSpPr>
      <xdr:spPr>
        <a:xfrm flipV="1">
          <a:off x="1130300" y="10063115"/>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xdr:rowOff>
    </xdr:from>
    <xdr:ext cx="534377" cy="259045"/>
    <xdr:sp macro="" textlink="">
      <xdr:nvSpPr>
        <xdr:cNvPr id="131" name="テキスト ボックス 130"/>
        <xdr:cNvSpPr txBox="1"/>
      </xdr:nvSpPr>
      <xdr:spPr>
        <a:xfrm>
          <a:off x="863111" y="9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64452</xdr:rowOff>
    </xdr:from>
    <xdr:to>
      <xdr:col>24</xdr:col>
      <xdr:colOff>114300</xdr:colOff>
      <xdr:row>58</xdr:row>
      <xdr:rowOff>166052</xdr:rowOff>
    </xdr:to>
    <xdr:sp macro="" textlink="">
      <xdr:nvSpPr>
        <xdr:cNvPr id="137" name="楕円 136"/>
        <xdr:cNvSpPr/>
      </xdr:nvSpPr>
      <xdr:spPr>
        <a:xfrm>
          <a:off x="4584700" y="100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99010" cy="259045"/>
    <xdr:sp macro="" textlink="">
      <xdr:nvSpPr>
        <xdr:cNvPr id="138" name="物件費該当値テキスト"/>
        <xdr:cNvSpPr txBox="1"/>
      </xdr:nvSpPr>
      <xdr:spPr>
        <a:xfrm>
          <a:off x="4686300" y="99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67819</xdr:rowOff>
    </xdr:from>
    <xdr:to>
      <xdr:col>20</xdr:col>
      <xdr:colOff>38100</xdr:colOff>
      <xdr:row>58</xdr:row>
      <xdr:rowOff>169419</xdr:rowOff>
    </xdr:to>
    <xdr:sp macro="" textlink="">
      <xdr:nvSpPr>
        <xdr:cNvPr id="139" name="楕円 138"/>
        <xdr:cNvSpPr/>
      </xdr:nvSpPr>
      <xdr:spPr>
        <a:xfrm>
          <a:off x="3746500" y="100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160546</xdr:rowOff>
    </xdr:from>
    <xdr:ext cx="534377" cy="259045"/>
    <xdr:sp macro="" textlink="">
      <xdr:nvSpPr>
        <xdr:cNvPr id="140" name="テキスト ボックス 139"/>
        <xdr:cNvSpPr txBox="1"/>
      </xdr:nvSpPr>
      <xdr:spPr>
        <a:xfrm>
          <a:off x="3530111" y="10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66757</xdr:rowOff>
    </xdr:from>
    <xdr:to>
      <xdr:col>15</xdr:col>
      <xdr:colOff>101600</xdr:colOff>
      <xdr:row>58</xdr:row>
      <xdr:rowOff>168357</xdr:rowOff>
    </xdr:to>
    <xdr:sp macro="" textlink="">
      <xdr:nvSpPr>
        <xdr:cNvPr id="141" name="楕円 140"/>
        <xdr:cNvSpPr/>
      </xdr:nvSpPr>
      <xdr:spPr>
        <a:xfrm>
          <a:off x="2857500" y="100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159484</xdr:rowOff>
    </xdr:from>
    <xdr:ext cx="534377" cy="259045"/>
    <xdr:sp macro="" textlink="">
      <xdr:nvSpPr>
        <xdr:cNvPr id="142" name="テキスト ボックス 141"/>
        <xdr:cNvSpPr txBox="1"/>
      </xdr:nvSpPr>
      <xdr:spPr>
        <a:xfrm>
          <a:off x="2641111" y="1010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68215</xdr:rowOff>
    </xdr:from>
    <xdr:to>
      <xdr:col>10</xdr:col>
      <xdr:colOff>165100</xdr:colOff>
      <xdr:row>58</xdr:row>
      <xdr:rowOff>169815</xdr:rowOff>
    </xdr:to>
    <xdr:sp macro="" textlink="">
      <xdr:nvSpPr>
        <xdr:cNvPr id="143" name="楕円 142"/>
        <xdr:cNvSpPr/>
      </xdr:nvSpPr>
      <xdr:spPr>
        <a:xfrm>
          <a:off x="1968500" y="100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160942</xdr:rowOff>
    </xdr:from>
    <xdr:ext cx="534377" cy="259045"/>
    <xdr:sp macro="" textlink="">
      <xdr:nvSpPr>
        <xdr:cNvPr id="144" name="テキスト ボックス 143"/>
        <xdr:cNvSpPr txBox="1"/>
      </xdr:nvSpPr>
      <xdr:spPr>
        <a:xfrm>
          <a:off x="1752111" y="101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68678</xdr:rowOff>
    </xdr:from>
    <xdr:to>
      <xdr:col>6</xdr:col>
      <xdr:colOff>38100</xdr:colOff>
      <xdr:row>58</xdr:row>
      <xdr:rowOff>170278</xdr:rowOff>
    </xdr:to>
    <xdr:sp macro="" textlink="">
      <xdr:nvSpPr>
        <xdr:cNvPr id="145" name="楕円 144"/>
        <xdr:cNvSpPr/>
      </xdr:nvSpPr>
      <xdr:spPr>
        <a:xfrm>
          <a:off x="1079500" y="100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161405</xdr:rowOff>
    </xdr:from>
    <xdr:ext cx="534377" cy="259045"/>
    <xdr:sp macro="" textlink="">
      <xdr:nvSpPr>
        <xdr:cNvPr id="146" name="テキスト ボックス 145"/>
        <xdr:cNvSpPr txBox="1"/>
      </xdr:nvSpPr>
      <xdr:spPr>
        <a:xfrm>
          <a:off x="863111" y="101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141060</xdr:rowOff>
    </xdr:from>
    <xdr:to>
      <xdr:col>24</xdr:col>
      <xdr:colOff>63500</xdr:colOff>
      <xdr:row>78</xdr:row>
      <xdr:rowOff>149301</xdr:rowOff>
    </xdr:to>
    <xdr:cxnSp macro="">
      <xdr:nvCxnSpPr>
        <xdr:cNvPr id="175" name="直線コネクタ 174"/>
        <xdr:cNvCxnSpPr/>
      </xdr:nvCxnSpPr>
      <xdr:spPr>
        <a:xfrm>
          <a:off x="3797300" y="13514160"/>
          <a:ext cx="838200" cy="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141060</xdr:rowOff>
    </xdr:from>
    <xdr:to>
      <xdr:col>19</xdr:col>
      <xdr:colOff>177800</xdr:colOff>
      <xdr:row>78</xdr:row>
      <xdr:rowOff>150240</xdr:rowOff>
    </xdr:to>
    <xdr:cxnSp macro="">
      <xdr:nvCxnSpPr>
        <xdr:cNvPr id="178" name="直線コネクタ 177"/>
        <xdr:cNvCxnSpPr/>
      </xdr:nvCxnSpPr>
      <xdr:spPr>
        <a:xfrm flipV="1">
          <a:off x="2908300" y="13514160"/>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141236</xdr:rowOff>
    </xdr:from>
    <xdr:to>
      <xdr:col>15</xdr:col>
      <xdr:colOff>50800</xdr:colOff>
      <xdr:row>78</xdr:row>
      <xdr:rowOff>150240</xdr:rowOff>
    </xdr:to>
    <xdr:cxnSp macro="">
      <xdr:nvCxnSpPr>
        <xdr:cNvPr id="181" name="直線コネクタ 180"/>
        <xdr:cNvCxnSpPr/>
      </xdr:nvCxnSpPr>
      <xdr:spPr>
        <a:xfrm>
          <a:off x="2019300" y="13514336"/>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141236</xdr:rowOff>
    </xdr:from>
    <xdr:to>
      <xdr:col>10</xdr:col>
      <xdr:colOff>114300</xdr:colOff>
      <xdr:row>78</xdr:row>
      <xdr:rowOff>147789</xdr:rowOff>
    </xdr:to>
    <xdr:cxnSp macro="">
      <xdr:nvCxnSpPr>
        <xdr:cNvPr id="184" name="直線コネクタ 183"/>
        <xdr:cNvCxnSpPr/>
      </xdr:nvCxnSpPr>
      <xdr:spPr>
        <a:xfrm flipV="1">
          <a:off x="1130300" y="13514336"/>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98501</xdr:rowOff>
    </xdr:from>
    <xdr:to>
      <xdr:col>24</xdr:col>
      <xdr:colOff>114300</xdr:colOff>
      <xdr:row>79</xdr:row>
      <xdr:rowOff>28651</xdr:rowOff>
    </xdr:to>
    <xdr:sp macro="" textlink="">
      <xdr:nvSpPr>
        <xdr:cNvPr id="194" name="楕円 193"/>
        <xdr:cNvSpPr/>
      </xdr:nvSpPr>
      <xdr:spPr>
        <a:xfrm>
          <a:off x="45847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13428</xdr:rowOff>
    </xdr:from>
    <xdr:ext cx="469744" cy="259045"/>
    <xdr:sp macro="" textlink="">
      <xdr:nvSpPr>
        <xdr:cNvPr id="195" name="維持補修費該当値テキスト"/>
        <xdr:cNvSpPr txBox="1"/>
      </xdr:nvSpPr>
      <xdr:spPr>
        <a:xfrm>
          <a:off x="4686300" y="133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90260</xdr:rowOff>
    </xdr:from>
    <xdr:to>
      <xdr:col>20</xdr:col>
      <xdr:colOff>38100</xdr:colOff>
      <xdr:row>79</xdr:row>
      <xdr:rowOff>20410</xdr:rowOff>
    </xdr:to>
    <xdr:sp macro="" textlink="">
      <xdr:nvSpPr>
        <xdr:cNvPr id="196" name="楕円 195"/>
        <xdr:cNvSpPr/>
      </xdr:nvSpPr>
      <xdr:spPr>
        <a:xfrm>
          <a:off x="3746500" y="134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11537</xdr:rowOff>
    </xdr:from>
    <xdr:ext cx="469744" cy="259045"/>
    <xdr:sp macro="" textlink="">
      <xdr:nvSpPr>
        <xdr:cNvPr id="197" name="テキスト ボックス 196"/>
        <xdr:cNvSpPr txBox="1"/>
      </xdr:nvSpPr>
      <xdr:spPr>
        <a:xfrm>
          <a:off x="3562428" y="135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99440</xdr:rowOff>
    </xdr:from>
    <xdr:to>
      <xdr:col>15</xdr:col>
      <xdr:colOff>101600</xdr:colOff>
      <xdr:row>79</xdr:row>
      <xdr:rowOff>29590</xdr:rowOff>
    </xdr:to>
    <xdr:sp macro="" textlink="">
      <xdr:nvSpPr>
        <xdr:cNvPr id="198" name="楕円 197"/>
        <xdr:cNvSpPr/>
      </xdr:nvSpPr>
      <xdr:spPr>
        <a:xfrm>
          <a:off x="2857500" y="134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20717</xdr:rowOff>
    </xdr:from>
    <xdr:ext cx="469744" cy="259045"/>
    <xdr:sp macro="" textlink="">
      <xdr:nvSpPr>
        <xdr:cNvPr id="199" name="テキスト ボックス 198"/>
        <xdr:cNvSpPr txBox="1"/>
      </xdr:nvSpPr>
      <xdr:spPr>
        <a:xfrm>
          <a:off x="2673428" y="135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90436</xdr:rowOff>
    </xdr:from>
    <xdr:to>
      <xdr:col>10</xdr:col>
      <xdr:colOff>165100</xdr:colOff>
      <xdr:row>79</xdr:row>
      <xdr:rowOff>20586</xdr:rowOff>
    </xdr:to>
    <xdr:sp macro="" textlink="">
      <xdr:nvSpPr>
        <xdr:cNvPr id="200" name="楕円 199"/>
        <xdr:cNvSpPr/>
      </xdr:nvSpPr>
      <xdr:spPr>
        <a:xfrm>
          <a:off x="1968500" y="1346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11713</xdr:rowOff>
    </xdr:from>
    <xdr:ext cx="469744" cy="259045"/>
    <xdr:sp macro="" textlink="">
      <xdr:nvSpPr>
        <xdr:cNvPr id="201" name="テキスト ボックス 200"/>
        <xdr:cNvSpPr txBox="1"/>
      </xdr:nvSpPr>
      <xdr:spPr>
        <a:xfrm>
          <a:off x="1784428" y="1355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96989</xdr:rowOff>
    </xdr:from>
    <xdr:to>
      <xdr:col>6</xdr:col>
      <xdr:colOff>38100</xdr:colOff>
      <xdr:row>79</xdr:row>
      <xdr:rowOff>27139</xdr:rowOff>
    </xdr:to>
    <xdr:sp macro="" textlink="">
      <xdr:nvSpPr>
        <xdr:cNvPr id="202" name="楕円 201"/>
        <xdr:cNvSpPr/>
      </xdr:nvSpPr>
      <xdr:spPr>
        <a:xfrm>
          <a:off x="1079500" y="1347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18266</xdr:rowOff>
    </xdr:from>
    <xdr:ext cx="469744" cy="259045"/>
    <xdr:sp macro="" textlink="">
      <xdr:nvSpPr>
        <xdr:cNvPr id="203" name="テキスト ボックス 202"/>
        <xdr:cNvSpPr txBox="1"/>
      </xdr:nvSpPr>
      <xdr:spPr>
        <a:xfrm>
          <a:off x="895428" y="1356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77170</xdr:rowOff>
    </xdr:from>
    <xdr:to>
      <xdr:col>24</xdr:col>
      <xdr:colOff>63500</xdr:colOff>
      <xdr:row>97</xdr:row>
      <xdr:rowOff>92883</xdr:rowOff>
    </xdr:to>
    <xdr:cxnSp macro="">
      <xdr:nvCxnSpPr>
        <xdr:cNvPr id="233" name="直線コネクタ 232"/>
        <xdr:cNvCxnSpPr/>
      </xdr:nvCxnSpPr>
      <xdr:spPr>
        <a:xfrm flipV="1">
          <a:off x="3797300" y="16707820"/>
          <a:ext cx="8382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92883</xdr:rowOff>
    </xdr:from>
    <xdr:to>
      <xdr:col>19</xdr:col>
      <xdr:colOff>177800</xdr:colOff>
      <xdr:row>97</xdr:row>
      <xdr:rowOff>154087</xdr:rowOff>
    </xdr:to>
    <xdr:cxnSp macro="">
      <xdr:nvCxnSpPr>
        <xdr:cNvPr id="236" name="直線コネクタ 235"/>
        <xdr:cNvCxnSpPr/>
      </xdr:nvCxnSpPr>
      <xdr:spPr>
        <a:xfrm flipV="1">
          <a:off x="2908300" y="16723533"/>
          <a:ext cx="889000" cy="6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92007</xdr:rowOff>
    </xdr:from>
    <xdr:to>
      <xdr:col>15</xdr:col>
      <xdr:colOff>50800</xdr:colOff>
      <xdr:row>97</xdr:row>
      <xdr:rowOff>154087</xdr:rowOff>
    </xdr:to>
    <xdr:cxnSp macro="">
      <xdr:nvCxnSpPr>
        <xdr:cNvPr id="239" name="直線コネクタ 238"/>
        <xdr:cNvCxnSpPr/>
      </xdr:nvCxnSpPr>
      <xdr:spPr>
        <a:xfrm>
          <a:off x="2019300" y="16722657"/>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92007</xdr:rowOff>
    </xdr:from>
    <xdr:to>
      <xdr:col>10</xdr:col>
      <xdr:colOff>114300</xdr:colOff>
      <xdr:row>98</xdr:row>
      <xdr:rowOff>100557</xdr:rowOff>
    </xdr:to>
    <xdr:cxnSp macro="">
      <xdr:nvCxnSpPr>
        <xdr:cNvPr id="242" name="直線コネクタ 241"/>
        <xdr:cNvCxnSpPr/>
      </xdr:nvCxnSpPr>
      <xdr:spPr>
        <a:xfrm flipV="1">
          <a:off x="1130300" y="16722657"/>
          <a:ext cx="889000" cy="18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102686</xdr:rowOff>
    </xdr:from>
    <xdr:ext cx="534377" cy="259045"/>
    <xdr:sp macro="" textlink="">
      <xdr:nvSpPr>
        <xdr:cNvPr id="246" name="テキスト ボックス 245"/>
        <xdr:cNvSpPr txBox="1"/>
      </xdr:nvSpPr>
      <xdr:spPr>
        <a:xfrm>
          <a:off x="863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26370</xdr:rowOff>
    </xdr:from>
    <xdr:to>
      <xdr:col>24</xdr:col>
      <xdr:colOff>114300</xdr:colOff>
      <xdr:row>97</xdr:row>
      <xdr:rowOff>127970</xdr:rowOff>
    </xdr:to>
    <xdr:sp macro="" textlink="">
      <xdr:nvSpPr>
        <xdr:cNvPr id="252" name="楕円 251"/>
        <xdr:cNvSpPr/>
      </xdr:nvSpPr>
      <xdr:spPr>
        <a:xfrm>
          <a:off x="4584700" y="166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112747</xdr:rowOff>
    </xdr:from>
    <xdr:ext cx="534377" cy="259045"/>
    <xdr:sp macro="" textlink="">
      <xdr:nvSpPr>
        <xdr:cNvPr id="253" name="扶助費該当値テキスト"/>
        <xdr:cNvSpPr txBox="1"/>
      </xdr:nvSpPr>
      <xdr:spPr>
        <a:xfrm>
          <a:off x="4686300" y="1657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42083</xdr:rowOff>
    </xdr:from>
    <xdr:to>
      <xdr:col>20</xdr:col>
      <xdr:colOff>38100</xdr:colOff>
      <xdr:row>97</xdr:row>
      <xdr:rowOff>143683</xdr:rowOff>
    </xdr:to>
    <xdr:sp macro="" textlink="">
      <xdr:nvSpPr>
        <xdr:cNvPr id="254" name="楕円 253"/>
        <xdr:cNvSpPr/>
      </xdr:nvSpPr>
      <xdr:spPr>
        <a:xfrm>
          <a:off x="3746500" y="166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134810</xdr:rowOff>
    </xdr:from>
    <xdr:ext cx="534377" cy="259045"/>
    <xdr:sp macro="" textlink="">
      <xdr:nvSpPr>
        <xdr:cNvPr id="255" name="テキスト ボックス 254"/>
        <xdr:cNvSpPr txBox="1"/>
      </xdr:nvSpPr>
      <xdr:spPr>
        <a:xfrm>
          <a:off x="3530111" y="167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103287</xdr:rowOff>
    </xdr:from>
    <xdr:to>
      <xdr:col>15</xdr:col>
      <xdr:colOff>101600</xdr:colOff>
      <xdr:row>98</xdr:row>
      <xdr:rowOff>33437</xdr:rowOff>
    </xdr:to>
    <xdr:sp macro="" textlink="">
      <xdr:nvSpPr>
        <xdr:cNvPr id="256" name="楕円 255"/>
        <xdr:cNvSpPr/>
      </xdr:nvSpPr>
      <xdr:spPr>
        <a:xfrm>
          <a:off x="2857500" y="167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24564</xdr:rowOff>
    </xdr:from>
    <xdr:ext cx="534377" cy="259045"/>
    <xdr:sp macro="" textlink="">
      <xdr:nvSpPr>
        <xdr:cNvPr id="257" name="テキスト ボックス 256"/>
        <xdr:cNvSpPr txBox="1"/>
      </xdr:nvSpPr>
      <xdr:spPr>
        <a:xfrm>
          <a:off x="2641111" y="1682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41207</xdr:rowOff>
    </xdr:from>
    <xdr:to>
      <xdr:col>10</xdr:col>
      <xdr:colOff>165100</xdr:colOff>
      <xdr:row>97</xdr:row>
      <xdr:rowOff>142807</xdr:rowOff>
    </xdr:to>
    <xdr:sp macro="" textlink="">
      <xdr:nvSpPr>
        <xdr:cNvPr id="258" name="楕円 257"/>
        <xdr:cNvSpPr/>
      </xdr:nvSpPr>
      <xdr:spPr>
        <a:xfrm>
          <a:off x="1968500" y="166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133934</xdr:rowOff>
    </xdr:from>
    <xdr:ext cx="534377" cy="259045"/>
    <xdr:sp macro="" textlink="">
      <xdr:nvSpPr>
        <xdr:cNvPr id="259" name="テキスト ボックス 258"/>
        <xdr:cNvSpPr txBox="1"/>
      </xdr:nvSpPr>
      <xdr:spPr>
        <a:xfrm>
          <a:off x="1752111" y="167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49757</xdr:rowOff>
    </xdr:from>
    <xdr:to>
      <xdr:col>6</xdr:col>
      <xdr:colOff>38100</xdr:colOff>
      <xdr:row>98</xdr:row>
      <xdr:rowOff>151357</xdr:rowOff>
    </xdr:to>
    <xdr:sp macro="" textlink="">
      <xdr:nvSpPr>
        <xdr:cNvPr id="260" name="楕円 259"/>
        <xdr:cNvSpPr/>
      </xdr:nvSpPr>
      <xdr:spPr>
        <a:xfrm>
          <a:off x="1079500" y="168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142484</xdr:rowOff>
    </xdr:from>
    <xdr:ext cx="534377" cy="259045"/>
    <xdr:sp macro="" textlink="">
      <xdr:nvSpPr>
        <xdr:cNvPr id="261" name="テキスト ボックス 260"/>
        <xdr:cNvSpPr txBox="1"/>
      </xdr:nvSpPr>
      <xdr:spPr>
        <a:xfrm>
          <a:off x="863111" y="169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119769</xdr:rowOff>
    </xdr:from>
    <xdr:to>
      <xdr:col>55</xdr:col>
      <xdr:colOff>0</xdr:colOff>
      <xdr:row>37</xdr:row>
      <xdr:rowOff>158409</xdr:rowOff>
    </xdr:to>
    <xdr:cxnSp macro="">
      <xdr:nvCxnSpPr>
        <xdr:cNvPr id="292" name="直線コネクタ 291"/>
        <xdr:cNvCxnSpPr/>
      </xdr:nvCxnSpPr>
      <xdr:spPr>
        <a:xfrm flipV="1">
          <a:off x="9639300" y="6463419"/>
          <a:ext cx="838200" cy="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150209</xdr:rowOff>
    </xdr:from>
    <xdr:to>
      <xdr:col>50</xdr:col>
      <xdr:colOff>114300</xdr:colOff>
      <xdr:row>37</xdr:row>
      <xdr:rowOff>158409</xdr:rowOff>
    </xdr:to>
    <xdr:cxnSp macro="">
      <xdr:nvCxnSpPr>
        <xdr:cNvPr id="295" name="直線コネクタ 294"/>
        <xdr:cNvCxnSpPr/>
      </xdr:nvCxnSpPr>
      <xdr:spPr>
        <a:xfrm>
          <a:off x="8750300" y="6493859"/>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150209</xdr:rowOff>
    </xdr:from>
    <xdr:to>
      <xdr:col>45</xdr:col>
      <xdr:colOff>177800</xdr:colOff>
      <xdr:row>37</xdr:row>
      <xdr:rowOff>169431</xdr:rowOff>
    </xdr:to>
    <xdr:cxnSp macro="">
      <xdr:nvCxnSpPr>
        <xdr:cNvPr id="298" name="直線コネクタ 297"/>
        <xdr:cNvCxnSpPr/>
      </xdr:nvCxnSpPr>
      <xdr:spPr>
        <a:xfrm flipV="1">
          <a:off x="7861300" y="6493859"/>
          <a:ext cx="8890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155659</xdr:rowOff>
    </xdr:from>
    <xdr:to>
      <xdr:col>41</xdr:col>
      <xdr:colOff>50800</xdr:colOff>
      <xdr:row>37</xdr:row>
      <xdr:rowOff>169431</xdr:rowOff>
    </xdr:to>
    <xdr:cxnSp macro="">
      <xdr:nvCxnSpPr>
        <xdr:cNvPr id="301" name="直線コネクタ 300"/>
        <xdr:cNvCxnSpPr/>
      </xdr:nvCxnSpPr>
      <xdr:spPr>
        <a:xfrm>
          <a:off x="6972300" y="6156409"/>
          <a:ext cx="889000" cy="35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68969</xdr:rowOff>
    </xdr:from>
    <xdr:to>
      <xdr:col>55</xdr:col>
      <xdr:colOff>50800</xdr:colOff>
      <xdr:row>37</xdr:row>
      <xdr:rowOff>170569</xdr:rowOff>
    </xdr:to>
    <xdr:sp macro="" textlink="">
      <xdr:nvSpPr>
        <xdr:cNvPr id="311" name="楕円 310"/>
        <xdr:cNvSpPr/>
      </xdr:nvSpPr>
      <xdr:spPr>
        <a:xfrm>
          <a:off x="10426700" y="64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47396</xdr:rowOff>
    </xdr:from>
    <xdr:ext cx="534377" cy="259045"/>
    <xdr:sp macro="" textlink="">
      <xdr:nvSpPr>
        <xdr:cNvPr id="312" name="補助費等該当値テキスト"/>
        <xdr:cNvSpPr txBox="1"/>
      </xdr:nvSpPr>
      <xdr:spPr>
        <a:xfrm>
          <a:off x="10528300" y="63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107609</xdr:rowOff>
    </xdr:from>
    <xdr:to>
      <xdr:col>50</xdr:col>
      <xdr:colOff>165100</xdr:colOff>
      <xdr:row>38</xdr:row>
      <xdr:rowOff>37759</xdr:rowOff>
    </xdr:to>
    <xdr:sp macro="" textlink="">
      <xdr:nvSpPr>
        <xdr:cNvPr id="313" name="楕円 312"/>
        <xdr:cNvSpPr/>
      </xdr:nvSpPr>
      <xdr:spPr>
        <a:xfrm>
          <a:off x="9588500" y="64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28886</xdr:rowOff>
    </xdr:from>
    <xdr:ext cx="534377" cy="259045"/>
    <xdr:sp macro="" textlink="">
      <xdr:nvSpPr>
        <xdr:cNvPr id="314" name="テキスト ボックス 313"/>
        <xdr:cNvSpPr txBox="1"/>
      </xdr:nvSpPr>
      <xdr:spPr>
        <a:xfrm>
          <a:off x="9372111" y="65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99409</xdr:rowOff>
    </xdr:from>
    <xdr:to>
      <xdr:col>46</xdr:col>
      <xdr:colOff>38100</xdr:colOff>
      <xdr:row>38</xdr:row>
      <xdr:rowOff>29559</xdr:rowOff>
    </xdr:to>
    <xdr:sp macro="" textlink="">
      <xdr:nvSpPr>
        <xdr:cNvPr id="315" name="楕円 314"/>
        <xdr:cNvSpPr/>
      </xdr:nvSpPr>
      <xdr:spPr>
        <a:xfrm>
          <a:off x="8699500" y="6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20686</xdr:rowOff>
    </xdr:from>
    <xdr:ext cx="534377" cy="259045"/>
    <xdr:sp macro="" textlink="">
      <xdr:nvSpPr>
        <xdr:cNvPr id="316" name="テキスト ボックス 315"/>
        <xdr:cNvSpPr txBox="1"/>
      </xdr:nvSpPr>
      <xdr:spPr>
        <a:xfrm>
          <a:off x="8483111" y="65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118631</xdr:rowOff>
    </xdr:from>
    <xdr:to>
      <xdr:col>41</xdr:col>
      <xdr:colOff>101600</xdr:colOff>
      <xdr:row>38</xdr:row>
      <xdr:rowOff>48782</xdr:rowOff>
    </xdr:to>
    <xdr:sp macro="" textlink="">
      <xdr:nvSpPr>
        <xdr:cNvPr id="317" name="楕円 316"/>
        <xdr:cNvSpPr/>
      </xdr:nvSpPr>
      <xdr:spPr>
        <a:xfrm>
          <a:off x="7810500" y="64622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39908</xdr:rowOff>
    </xdr:from>
    <xdr:ext cx="534377" cy="259045"/>
    <xdr:sp macro="" textlink="">
      <xdr:nvSpPr>
        <xdr:cNvPr id="318" name="テキスト ボックス 317"/>
        <xdr:cNvSpPr txBox="1"/>
      </xdr:nvSpPr>
      <xdr:spPr>
        <a:xfrm>
          <a:off x="7594111" y="65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104859</xdr:rowOff>
    </xdr:from>
    <xdr:to>
      <xdr:col>36</xdr:col>
      <xdr:colOff>165100</xdr:colOff>
      <xdr:row>36</xdr:row>
      <xdr:rowOff>35009</xdr:rowOff>
    </xdr:to>
    <xdr:sp macro="" textlink="">
      <xdr:nvSpPr>
        <xdr:cNvPr id="319" name="楕円 318"/>
        <xdr:cNvSpPr/>
      </xdr:nvSpPr>
      <xdr:spPr>
        <a:xfrm>
          <a:off x="6921500" y="61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26136</xdr:rowOff>
    </xdr:from>
    <xdr:ext cx="599010" cy="259045"/>
    <xdr:sp macro="" textlink="">
      <xdr:nvSpPr>
        <xdr:cNvPr id="320" name="テキスト ボックス 319"/>
        <xdr:cNvSpPr txBox="1"/>
      </xdr:nvSpPr>
      <xdr:spPr>
        <a:xfrm>
          <a:off x="6672795" y="61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152574</xdr:rowOff>
    </xdr:from>
    <xdr:to>
      <xdr:col>55</xdr:col>
      <xdr:colOff>0</xdr:colOff>
      <xdr:row>56</xdr:row>
      <xdr:rowOff>6394</xdr:rowOff>
    </xdr:to>
    <xdr:cxnSp macro="">
      <xdr:nvCxnSpPr>
        <xdr:cNvPr id="347" name="直線コネクタ 346"/>
        <xdr:cNvCxnSpPr/>
      </xdr:nvCxnSpPr>
      <xdr:spPr>
        <a:xfrm>
          <a:off x="9639300" y="9582324"/>
          <a:ext cx="838200" cy="2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141653</xdr:rowOff>
    </xdr:from>
    <xdr:to>
      <xdr:col>50</xdr:col>
      <xdr:colOff>114300</xdr:colOff>
      <xdr:row>55</xdr:row>
      <xdr:rowOff>152574</xdr:rowOff>
    </xdr:to>
    <xdr:cxnSp macro="">
      <xdr:nvCxnSpPr>
        <xdr:cNvPr id="350" name="直線コネクタ 349"/>
        <xdr:cNvCxnSpPr/>
      </xdr:nvCxnSpPr>
      <xdr:spPr>
        <a:xfrm>
          <a:off x="8750300" y="9571403"/>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141653</xdr:rowOff>
    </xdr:from>
    <xdr:to>
      <xdr:col>45</xdr:col>
      <xdr:colOff>177800</xdr:colOff>
      <xdr:row>56</xdr:row>
      <xdr:rowOff>2504</xdr:rowOff>
    </xdr:to>
    <xdr:cxnSp macro="">
      <xdr:nvCxnSpPr>
        <xdr:cNvPr id="353" name="直線コネクタ 352"/>
        <xdr:cNvCxnSpPr/>
      </xdr:nvCxnSpPr>
      <xdr:spPr>
        <a:xfrm flipV="1">
          <a:off x="7861300" y="9571403"/>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2504</xdr:rowOff>
    </xdr:from>
    <xdr:to>
      <xdr:col>41</xdr:col>
      <xdr:colOff>50800</xdr:colOff>
      <xdr:row>56</xdr:row>
      <xdr:rowOff>169152</xdr:rowOff>
    </xdr:to>
    <xdr:cxnSp macro="">
      <xdr:nvCxnSpPr>
        <xdr:cNvPr id="356" name="直線コネクタ 355"/>
        <xdr:cNvCxnSpPr/>
      </xdr:nvCxnSpPr>
      <xdr:spPr>
        <a:xfrm flipV="1">
          <a:off x="6972300" y="9603704"/>
          <a:ext cx="889000" cy="16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127044</xdr:rowOff>
    </xdr:from>
    <xdr:to>
      <xdr:col>55</xdr:col>
      <xdr:colOff>50800</xdr:colOff>
      <xdr:row>56</xdr:row>
      <xdr:rowOff>57194</xdr:rowOff>
    </xdr:to>
    <xdr:sp macro="" textlink="">
      <xdr:nvSpPr>
        <xdr:cNvPr id="366" name="楕円 365"/>
        <xdr:cNvSpPr/>
      </xdr:nvSpPr>
      <xdr:spPr>
        <a:xfrm>
          <a:off x="10426700" y="95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149921</xdr:rowOff>
    </xdr:from>
    <xdr:ext cx="599010" cy="259045"/>
    <xdr:sp macro="" textlink="">
      <xdr:nvSpPr>
        <xdr:cNvPr id="367" name="普通建設事業費該当値テキスト"/>
        <xdr:cNvSpPr txBox="1"/>
      </xdr:nvSpPr>
      <xdr:spPr>
        <a:xfrm>
          <a:off x="10528300" y="940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101774</xdr:rowOff>
    </xdr:from>
    <xdr:to>
      <xdr:col>50</xdr:col>
      <xdr:colOff>165100</xdr:colOff>
      <xdr:row>56</xdr:row>
      <xdr:rowOff>31924</xdr:rowOff>
    </xdr:to>
    <xdr:sp macro="" textlink="">
      <xdr:nvSpPr>
        <xdr:cNvPr id="368" name="楕円 367"/>
        <xdr:cNvSpPr/>
      </xdr:nvSpPr>
      <xdr:spPr>
        <a:xfrm>
          <a:off x="9588500" y="95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48451</xdr:rowOff>
    </xdr:from>
    <xdr:ext cx="599010" cy="259045"/>
    <xdr:sp macro="" textlink="">
      <xdr:nvSpPr>
        <xdr:cNvPr id="369" name="テキスト ボックス 368"/>
        <xdr:cNvSpPr txBox="1"/>
      </xdr:nvSpPr>
      <xdr:spPr>
        <a:xfrm>
          <a:off x="9339795" y="930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90853</xdr:rowOff>
    </xdr:from>
    <xdr:to>
      <xdr:col>46</xdr:col>
      <xdr:colOff>38100</xdr:colOff>
      <xdr:row>56</xdr:row>
      <xdr:rowOff>21003</xdr:rowOff>
    </xdr:to>
    <xdr:sp macro="" textlink="">
      <xdr:nvSpPr>
        <xdr:cNvPr id="370" name="楕円 369"/>
        <xdr:cNvSpPr/>
      </xdr:nvSpPr>
      <xdr:spPr>
        <a:xfrm>
          <a:off x="8699500" y="952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37530</xdr:rowOff>
    </xdr:from>
    <xdr:ext cx="599010" cy="259045"/>
    <xdr:sp macro="" textlink="">
      <xdr:nvSpPr>
        <xdr:cNvPr id="371" name="テキスト ボックス 370"/>
        <xdr:cNvSpPr txBox="1"/>
      </xdr:nvSpPr>
      <xdr:spPr>
        <a:xfrm>
          <a:off x="8450795" y="929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123154</xdr:rowOff>
    </xdr:from>
    <xdr:to>
      <xdr:col>41</xdr:col>
      <xdr:colOff>101600</xdr:colOff>
      <xdr:row>56</xdr:row>
      <xdr:rowOff>53304</xdr:rowOff>
    </xdr:to>
    <xdr:sp macro="" textlink="">
      <xdr:nvSpPr>
        <xdr:cNvPr id="372" name="楕円 371"/>
        <xdr:cNvSpPr/>
      </xdr:nvSpPr>
      <xdr:spPr>
        <a:xfrm>
          <a:off x="7810500" y="95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69831</xdr:rowOff>
    </xdr:from>
    <xdr:ext cx="599010" cy="259045"/>
    <xdr:sp macro="" textlink="">
      <xdr:nvSpPr>
        <xdr:cNvPr id="373" name="テキスト ボックス 372"/>
        <xdr:cNvSpPr txBox="1"/>
      </xdr:nvSpPr>
      <xdr:spPr>
        <a:xfrm>
          <a:off x="7561795" y="932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118352</xdr:rowOff>
    </xdr:from>
    <xdr:to>
      <xdr:col>36</xdr:col>
      <xdr:colOff>165100</xdr:colOff>
      <xdr:row>57</xdr:row>
      <xdr:rowOff>48502</xdr:rowOff>
    </xdr:to>
    <xdr:sp macro="" textlink="">
      <xdr:nvSpPr>
        <xdr:cNvPr id="374" name="楕円 373"/>
        <xdr:cNvSpPr/>
      </xdr:nvSpPr>
      <xdr:spPr>
        <a:xfrm>
          <a:off x="6921500" y="971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39629</xdr:rowOff>
    </xdr:from>
    <xdr:ext cx="534377" cy="259045"/>
    <xdr:sp macro="" textlink="">
      <xdr:nvSpPr>
        <xdr:cNvPr id="375" name="テキスト ボックス 374"/>
        <xdr:cNvSpPr txBox="1"/>
      </xdr:nvSpPr>
      <xdr:spPr>
        <a:xfrm>
          <a:off x="6705111" y="98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99456</xdr:rowOff>
    </xdr:from>
    <xdr:to>
      <xdr:col>55</xdr:col>
      <xdr:colOff>0</xdr:colOff>
      <xdr:row>78</xdr:row>
      <xdr:rowOff>156910</xdr:rowOff>
    </xdr:to>
    <xdr:cxnSp macro="">
      <xdr:nvCxnSpPr>
        <xdr:cNvPr id="406" name="直線コネクタ 405"/>
        <xdr:cNvCxnSpPr/>
      </xdr:nvCxnSpPr>
      <xdr:spPr>
        <a:xfrm flipV="1">
          <a:off x="9639300" y="13301106"/>
          <a:ext cx="838200" cy="2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156910</xdr:rowOff>
    </xdr:from>
    <xdr:to>
      <xdr:col>50</xdr:col>
      <xdr:colOff>114300</xdr:colOff>
      <xdr:row>79</xdr:row>
      <xdr:rowOff>49991</xdr:rowOff>
    </xdr:to>
    <xdr:cxnSp macro="">
      <xdr:nvCxnSpPr>
        <xdr:cNvPr id="409" name="直線コネクタ 408"/>
        <xdr:cNvCxnSpPr/>
      </xdr:nvCxnSpPr>
      <xdr:spPr>
        <a:xfrm flipV="1">
          <a:off x="8750300" y="13530010"/>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49991</xdr:rowOff>
    </xdr:from>
    <xdr:to>
      <xdr:col>45</xdr:col>
      <xdr:colOff>177800</xdr:colOff>
      <xdr:row>79</xdr:row>
      <xdr:rowOff>82910</xdr:rowOff>
    </xdr:to>
    <xdr:cxnSp macro="">
      <xdr:nvCxnSpPr>
        <xdr:cNvPr id="412" name="直線コネクタ 411"/>
        <xdr:cNvCxnSpPr/>
      </xdr:nvCxnSpPr>
      <xdr:spPr>
        <a:xfrm flipV="1">
          <a:off x="7861300" y="1359454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80395</xdr:rowOff>
    </xdr:from>
    <xdr:to>
      <xdr:col>41</xdr:col>
      <xdr:colOff>50800</xdr:colOff>
      <xdr:row>79</xdr:row>
      <xdr:rowOff>82910</xdr:rowOff>
    </xdr:to>
    <xdr:cxnSp macro="">
      <xdr:nvCxnSpPr>
        <xdr:cNvPr id="415" name="直線コネクタ 414"/>
        <xdr:cNvCxnSpPr/>
      </xdr:nvCxnSpPr>
      <xdr:spPr>
        <a:xfrm>
          <a:off x="6972300" y="1362494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48656</xdr:rowOff>
    </xdr:from>
    <xdr:to>
      <xdr:col>55</xdr:col>
      <xdr:colOff>50800</xdr:colOff>
      <xdr:row>77</xdr:row>
      <xdr:rowOff>150256</xdr:rowOff>
    </xdr:to>
    <xdr:sp macro="" textlink="">
      <xdr:nvSpPr>
        <xdr:cNvPr id="425" name="楕円 424"/>
        <xdr:cNvSpPr/>
      </xdr:nvSpPr>
      <xdr:spPr>
        <a:xfrm>
          <a:off x="10426700" y="13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71533</xdr:rowOff>
    </xdr:from>
    <xdr:ext cx="534377" cy="259045"/>
    <xdr:sp macro="" textlink="">
      <xdr:nvSpPr>
        <xdr:cNvPr id="426" name="普通建設事業費 （ うち新規整備　）該当値テキスト"/>
        <xdr:cNvSpPr txBox="1"/>
      </xdr:nvSpPr>
      <xdr:spPr>
        <a:xfrm>
          <a:off x="10528300" y="1310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106110</xdr:rowOff>
    </xdr:from>
    <xdr:to>
      <xdr:col>50</xdr:col>
      <xdr:colOff>165100</xdr:colOff>
      <xdr:row>79</xdr:row>
      <xdr:rowOff>36260</xdr:rowOff>
    </xdr:to>
    <xdr:sp macro="" textlink="">
      <xdr:nvSpPr>
        <xdr:cNvPr id="427" name="楕円 426"/>
        <xdr:cNvSpPr/>
      </xdr:nvSpPr>
      <xdr:spPr>
        <a:xfrm>
          <a:off x="9588500" y="134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27387</xdr:rowOff>
    </xdr:from>
    <xdr:ext cx="534377" cy="259045"/>
    <xdr:sp macro="" textlink="">
      <xdr:nvSpPr>
        <xdr:cNvPr id="428" name="テキスト ボックス 427"/>
        <xdr:cNvSpPr txBox="1"/>
      </xdr:nvSpPr>
      <xdr:spPr>
        <a:xfrm>
          <a:off x="9372111" y="13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170641</xdr:rowOff>
    </xdr:from>
    <xdr:to>
      <xdr:col>46</xdr:col>
      <xdr:colOff>38100</xdr:colOff>
      <xdr:row>79</xdr:row>
      <xdr:rowOff>100791</xdr:rowOff>
    </xdr:to>
    <xdr:sp macro="" textlink="">
      <xdr:nvSpPr>
        <xdr:cNvPr id="429" name="楕円 428"/>
        <xdr:cNvSpPr/>
      </xdr:nvSpPr>
      <xdr:spPr>
        <a:xfrm>
          <a:off x="8699500" y="135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91918</xdr:rowOff>
    </xdr:from>
    <xdr:ext cx="469744" cy="259045"/>
    <xdr:sp macro="" textlink="">
      <xdr:nvSpPr>
        <xdr:cNvPr id="430" name="テキスト ボックス 429"/>
        <xdr:cNvSpPr txBox="1"/>
      </xdr:nvSpPr>
      <xdr:spPr>
        <a:xfrm>
          <a:off x="8515428" y="1363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32110</xdr:rowOff>
    </xdr:from>
    <xdr:to>
      <xdr:col>41</xdr:col>
      <xdr:colOff>101600</xdr:colOff>
      <xdr:row>79</xdr:row>
      <xdr:rowOff>133710</xdr:rowOff>
    </xdr:to>
    <xdr:sp macro="" textlink="">
      <xdr:nvSpPr>
        <xdr:cNvPr id="431" name="楕円 430"/>
        <xdr:cNvSpPr/>
      </xdr:nvSpPr>
      <xdr:spPr>
        <a:xfrm>
          <a:off x="7810500" y="13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124837</xdr:rowOff>
    </xdr:from>
    <xdr:ext cx="469744" cy="259045"/>
    <xdr:sp macro="" textlink="">
      <xdr:nvSpPr>
        <xdr:cNvPr id="432" name="テキスト ボックス 431"/>
        <xdr:cNvSpPr txBox="1"/>
      </xdr:nvSpPr>
      <xdr:spPr>
        <a:xfrm>
          <a:off x="7626428" y="1366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29595</xdr:rowOff>
    </xdr:from>
    <xdr:to>
      <xdr:col>36</xdr:col>
      <xdr:colOff>165100</xdr:colOff>
      <xdr:row>79</xdr:row>
      <xdr:rowOff>131195</xdr:rowOff>
    </xdr:to>
    <xdr:sp macro="" textlink="">
      <xdr:nvSpPr>
        <xdr:cNvPr id="433" name="楕円 432"/>
        <xdr:cNvSpPr/>
      </xdr:nvSpPr>
      <xdr:spPr>
        <a:xfrm>
          <a:off x="6921500" y="135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122322</xdr:rowOff>
    </xdr:from>
    <xdr:ext cx="469744" cy="259045"/>
    <xdr:sp macro="" textlink="">
      <xdr:nvSpPr>
        <xdr:cNvPr id="434" name="テキスト ボックス 433"/>
        <xdr:cNvSpPr txBox="1"/>
      </xdr:nvSpPr>
      <xdr:spPr>
        <a:xfrm>
          <a:off x="6737428" y="1366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107170</xdr:rowOff>
    </xdr:from>
    <xdr:to>
      <xdr:col>55</xdr:col>
      <xdr:colOff>0</xdr:colOff>
      <xdr:row>96</xdr:row>
      <xdr:rowOff>28361</xdr:rowOff>
    </xdr:to>
    <xdr:cxnSp macro="">
      <xdr:nvCxnSpPr>
        <xdr:cNvPr id="459" name="直線コネクタ 458"/>
        <xdr:cNvCxnSpPr/>
      </xdr:nvCxnSpPr>
      <xdr:spPr>
        <a:xfrm>
          <a:off x="9639300" y="16394920"/>
          <a:ext cx="838200" cy="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43962</xdr:rowOff>
    </xdr:from>
    <xdr:to>
      <xdr:col>50</xdr:col>
      <xdr:colOff>114300</xdr:colOff>
      <xdr:row>95</xdr:row>
      <xdr:rowOff>107170</xdr:rowOff>
    </xdr:to>
    <xdr:cxnSp macro="">
      <xdr:nvCxnSpPr>
        <xdr:cNvPr id="462" name="直線コネクタ 461"/>
        <xdr:cNvCxnSpPr/>
      </xdr:nvCxnSpPr>
      <xdr:spPr>
        <a:xfrm>
          <a:off x="8750300" y="16331712"/>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43962</xdr:rowOff>
    </xdr:from>
    <xdr:to>
      <xdr:col>45</xdr:col>
      <xdr:colOff>177800</xdr:colOff>
      <xdr:row>95</xdr:row>
      <xdr:rowOff>71366</xdr:rowOff>
    </xdr:to>
    <xdr:cxnSp macro="">
      <xdr:nvCxnSpPr>
        <xdr:cNvPr id="465" name="直線コネクタ 464"/>
        <xdr:cNvCxnSpPr/>
      </xdr:nvCxnSpPr>
      <xdr:spPr>
        <a:xfrm flipV="1">
          <a:off x="7861300" y="16331712"/>
          <a:ext cx="8890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71366</xdr:rowOff>
    </xdr:from>
    <xdr:to>
      <xdr:col>41</xdr:col>
      <xdr:colOff>50800</xdr:colOff>
      <xdr:row>96</xdr:row>
      <xdr:rowOff>85556</xdr:rowOff>
    </xdr:to>
    <xdr:cxnSp macro="">
      <xdr:nvCxnSpPr>
        <xdr:cNvPr id="468" name="直線コネクタ 467"/>
        <xdr:cNvCxnSpPr/>
      </xdr:nvCxnSpPr>
      <xdr:spPr>
        <a:xfrm flipV="1">
          <a:off x="6972300" y="16359116"/>
          <a:ext cx="889000" cy="1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145389</xdr:rowOff>
    </xdr:from>
    <xdr:ext cx="534377" cy="259045"/>
    <xdr:sp macro="" textlink="">
      <xdr:nvSpPr>
        <xdr:cNvPr id="472" name="テキスト ボックス 471"/>
        <xdr:cNvSpPr txBox="1"/>
      </xdr:nvSpPr>
      <xdr:spPr>
        <a:xfrm>
          <a:off x="6705111" y="166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149011</xdr:rowOff>
    </xdr:from>
    <xdr:to>
      <xdr:col>55</xdr:col>
      <xdr:colOff>50800</xdr:colOff>
      <xdr:row>96</xdr:row>
      <xdr:rowOff>79161</xdr:rowOff>
    </xdr:to>
    <xdr:sp macro="" textlink="">
      <xdr:nvSpPr>
        <xdr:cNvPr id="478" name="楕円 477"/>
        <xdr:cNvSpPr/>
      </xdr:nvSpPr>
      <xdr:spPr>
        <a:xfrm>
          <a:off x="10426700" y="1643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127438</xdr:rowOff>
    </xdr:from>
    <xdr:ext cx="534377" cy="259045"/>
    <xdr:sp macro="" textlink="">
      <xdr:nvSpPr>
        <xdr:cNvPr id="479" name="普通建設事業費 （ うち更新整備　）該当値テキスト"/>
        <xdr:cNvSpPr txBox="1"/>
      </xdr:nvSpPr>
      <xdr:spPr>
        <a:xfrm>
          <a:off x="10528300" y="164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56370</xdr:rowOff>
    </xdr:from>
    <xdr:to>
      <xdr:col>50</xdr:col>
      <xdr:colOff>165100</xdr:colOff>
      <xdr:row>95</xdr:row>
      <xdr:rowOff>157970</xdr:rowOff>
    </xdr:to>
    <xdr:sp macro="" textlink="">
      <xdr:nvSpPr>
        <xdr:cNvPr id="480" name="楕円 479"/>
        <xdr:cNvSpPr/>
      </xdr:nvSpPr>
      <xdr:spPr>
        <a:xfrm>
          <a:off x="9588500" y="163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3047</xdr:rowOff>
    </xdr:from>
    <xdr:ext cx="534377" cy="259045"/>
    <xdr:sp macro="" textlink="">
      <xdr:nvSpPr>
        <xdr:cNvPr id="481" name="テキスト ボックス 480"/>
        <xdr:cNvSpPr txBox="1"/>
      </xdr:nvSpPr>
      <xdr:spPr>
        <a:xfrm>
          <a:off x="9372111" y="1611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164612</xdr:rowOff>
    </xdr:from>
    <xdr:to>
      <xdr:col>46</xdr:col>
      <xdr:colOff>38100</xdr:colOff>
      <xdr:row>95</xdr:row>
      <xdr:rowOff>94762</xdr:rowOff>
    </xdr:to>
    <xdr:sp macro="" textlink="">
      <xdr:nvSpPr>
        <xdr:cNvPr id="482" name="楕円 481"/>
        <xdr:cNvSpPr/>
      </xdr:nvSpPr>
      <xdr:spPr>
        <a:xfrm>
          <a:off x="8699500" y="1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111289</xdr:rowOff>
    </xdr:from>
    <xdr:ext cx="534377" cy="259045"/>
    <xdr:sp macro="" textlink="">
      <xdr:nvSpPr>
        <xdr:cNvPr id="483" name="テキスト ボックス 482"/>
        <xdr:cNvSpPr txBox="1"/>
      </xdr:nvSpPr>
      <xdr:spPr>
        <a:xfrm>
          <a:off x="8483111" y="1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20566</xdr:rowOff>
    </xdr:from>
    <xdr:to>
      <xdr:col>41</xdr:col>
      <xdr:colOff>101600</xdr:colOff>
      <xdr:row>95</xdr:row>
      <xdr:rowOff>122166</xdr:rowOff>
    </xdr:to>
    <xdr:sp macro="" textlink="">
      <xdr:nvSpPr>
        <xdr:cNvPr id="484" name="楕円 483"/>
        <xdr:cNvSpPr/>
      </xdr:nvSpPr>
      <xdr:spPr>
        <a:xfrm>
          <a:off x="7810500" y="163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138693</xdr:rowOff>
    </xdr:from>
    <xdr:ext cx="534377" cy="259045"/>
    <xdr:sp macro="" textlink="">
      <xdr:nvSpPr>
        <xdr:cNvPr id="485" name="テキスト ボックス 484"/>
        <xdr:cNvSpPr txBox="1"/>
      </xdr:nvSpPr>
      <xdr:spPr>
        <a:xfrm>
          <a:off x="7594111" y="1608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34756</xdr:rowOff>
    </xdr:from>
    <xdr:to>
      <xdr:col>36</xdr:col>
      <xdr:colOff>165100</xdr:colOff>
      <xdr:row>96</xdr:row>
      <xdr:rowOff>136356</xdr:rowOff>
    </xdr:to>
    <xdr:sp macro="" textlink="">
      <xdr:nvSpPr>
        <xdr:cNvPr id="486" name="楕円 485"/>
        <xdr:cNvSpPr/>
      </xdr:nvSpPr>
      <xdr:spPr>
        <a:xfrm>
          <a:off x="6921500" y="1649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152883</xdr:rowOff>
    </xdr:from>
    <xdr:ext cx="534377" cy="259045"/>
    <xdr:sp macro="" textlink="">
      <xdr:nvSpPr>
        <xdr:cNvPr id="487" name="テキスト ボックス 486"/>
        <xdr:cNvSpPr txBox="1"/>
      </xdr:nvSpPr>
      <xdr:spPr>
        <a:xfrm>
          <a:off x="6705111" y="162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96707</xdr:rowOff>
    </xdr:from>
    <xdr:to>
      <xdr:col>85</xdr:col>
      <xdr:colOff>127000</xdr:colOff>
      <xdr:row>39</xdr:row>
      <xdr:rowOff>98555</xdr:rowOff>
    </xdr:to>
    <xdr:cxnSp macro="">
      <xdr:nvCxnSpPr>
        <xdr:cNvPr id="518" name="直線コネクタ 517"/>
        <xdr:cNvCxnSpPr/>
      </xdr:nvCxnSpPr>
      <xdr:spPr>
        <a:xfrm flipV="1">
          <a:off x="15481300" y="6783257"/>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98555</xdr:rowOff>
    </xdr:from>
    <xdr:to>
      <xdr:col>81</xdr:col>
      <xdr:colOff>50800</xdr:colOff>
      <xdr:row>39</xdr:row>
      <xdr:rowOff>98878</xdr:rowOff>
    </xdr:to>
    <xdr:cxnSp macro="">
      <xdr:nvCxnSpPr>
        <xdr:cNvPr id="521" name="直線コネクタ 520"/>
        <xdr:cNvCxnSpPr/>
      </xdr:nvCxnSpPr>
      <xdr:spPr>
        <a:xfrm flipV="1">
          <a:off x="14592300" y="6785105"/>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45907</xdr:rowOff>
    </xdr:from>
    <xdr:to>
      <xdr:col>85</xdr:col>
      <xdr:colOff>177800</xdr:colOff>
      <xdr:row>39</xdr:row>
      <xdr:rowOff>147507</xdr:rowOff>
    </xdr:to>
    <xdr:sp macro="" textlink="">
      <xdr:nvSpPr>
        <xdr:cNvPr id="537" name="楕円 536"/>
        <xdr:cNvSpPr/>
      </xdr:nvSpPr>
      <xdr:spPr>
        <a:xfrm>
          <a:off x="16268700" y="67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78565" cy="259045"/>
    <xdr:sp macro="" textlink="">
      <xdr:nvSpPr>
        <xdr:cNvPr id="538" name="災害復旧事業費該当値テキスト"/>
        <xdr:cNvSpPr txBox="1"/>
      </xdr:nvSpPr>
      <xdr:spPr>
        <a:xfrm>
          <a:off x="16370300" y="669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47755</xdr:rowOff>
    </xdr:from>
    <xdr:to>
      <xdr:col>81</xdr:col>
      <xdr:colOff>101600</xdr:colOff>
      <xdr:row>39</xdr:row>
      <xdr:rowOff>149355</xdr:rowOff>
    </xdr:to>
    <xdr:sp macro="" textlink="">
      <xdr:nvSpPr>
        <xdr:cNvPr id="539" name="楕円 538"/>
        <xdr:cNvSpPr/>
      </xdr:nvSpPr>
      <xdr:spPr>
        <a:xfrm>
          <a:off x="15430500" y="67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140482</xdr:rowOff>
    </xdr:from>
    <xdr:ext cx="313932" cy="259045"/>
    <xdr:sp macro="" textlink="">
      <xdr:nvSpPr>
        <xdr:cNvPr id="540" name="テキスト ボックス 539"/>
        <xdr:cNvSpPr txBox="1"/>
      </xdr:nvSpPr>
      <xdr:spPr>
        <a:xfrm>
          <a:off x="15324333" y="6827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85058</xdr:rowOff>
    </xdr:from>
    <xdr:to>
      <xdr:col>85</xdr:col>
      <xdr:colOff>127000</xdr:colOff>
      <xdr:row>77</xdr:row>
      <xdr:rowOff>94864</xdr:rowOff>
    </xdr:to>
    <xdr:cxnSp macro="">
      <xdr:nvCxnSpPr>
        <xdr:cNvPr id="622" name="直線コネクタ 621"/>
        <xdr:cNvCxnSpPr/>
      </xdr:nvCxnSpPr>
      <xdr:spPr>
        <a:xfrm flipV="1">
          <a:off x="15481300" y="13286708"/>
          <a:ext cx="8382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89078</xdr:rowOff>
    </xdr:from>
    <xdr:to>
      <xdr:col>81</xdr:col>
      <xdr:colOff>50800</xdr:colOff>
      <xdr:row>77</xdr:row>
      <xdr:rowOff>94864</xdr:rowOff>
    </xdr:to>
    <xdr:cxnSp macro="">
      <xdr:nvCxnSpPr>
        <xdr:cNvPr id="625" name="直線コネクタ 624"/>
        <xdr:cNvCxnSpPr/>
      </xdr:nvCxnSpPr>
      <xdr:spPr>
        <a:xfrm>
          <a:off x="14592300" y="13290728"/>
          <a:ext cx="8890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89078</xdr:rowOff>
    </xdr:from>
    <xdr:to>
      <xdr:col>76</xdr:col>
      <xdr:colOff>114300</xdr:colOff>
      <xdr:row>77</xdr:row>
      <xdr:rowOff>132432</xdr:rowOff>
    </xdr:to>
    <xdr:cxnSp macro="">
      <xdr:nvCxnSpPr>
        <xdr:cNvPr id="628" name="直線コネクタ 627"/>
        <xdr:cNvCxnSpPr/>
      </xdr:nvCxnSpPr>
      <xdr:spPr>
        <a:xfrm flipV="1">
          <a:off x="13703300" y="13290728"/>
          <a:ext cx="889000" cy="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98254</xdr:rowOff>
    </xdr:from>
    <xdr:to>
      <xdr:col>71</xdr:col>
      <xdr:colOff>177800</xdr:colOff>
      <xdr:row>77</xdr:row>
      <xdr:rowOff>132432</xdr:rowOff>
    </xdr:to>
    <xdr:cxnSp macro="">
      <xdr:nvCxnSpPr>
        <xdr:cNvPr id="631" name="直線コネクタ 630"/>
        <xdr:cNvCxnSpPr/>
      </xdr:nvCxnSpPr>
      <xdr:spPr>
        <a:xfrm>
          <a:off x="12814300" y="13299904"/>
          <a:ext cx="889000" cy="3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15657</xdr:rowOff>
    </xdr:from>
    <xdr:ext cx="534377" cy="259045"/>
    <xdr:sp macro="" textlink="">
      <xdr:nvSpPr>
        <xdr:cNvPr id="635" name="テキスト ボックス 634"/>
        <xdr:cNvSpPr txBox="1"/>
      </xdr:nvSpPr>
      <xdr:spPr>
        <a:xfrm>
          <a:off x="12547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34258</xdr:rowOff>
    </xdr:from>
    <xdr:to>
      <xdr:col>85</xdr:col>
      <xdr:colOff>177800</xdr:colOff>
      <xdr:row>77</xdr:row>
      <xdr:rowOff>135858</xdr:rowOff>
    </xdr:to>
    <xdr:sp macro="" textlink="">
      <xdr:nvSpPr>
        <xdr:cNvPr id="641" name="楕円 640"/>
        <xdr:cNvSpPr/>
      </xdr:nvSpPr>
      <xdr:spPr>
        <a:xfrm>
          <a:off x="16268700" y="132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57135</xdr:rowOff>
    </xdr:from>
    <xdr:ext cx="534377" cy="259045"/>
    <xdr:sp macro="" textlink="">
      <xdr:nvSpPr>
        <xdr:cNvPr id="642" name="公債費該当値テキスト"/>
        <xdr:cNvSpPr txBox="1"/>
      </xdr:nvSpPr>
      <xdr:spPr>
        <a:xfrm>
          <a:off x="16370300" y="130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44064</xdr:rowOff>
    </xdr:from>
    <xdr:to>
      <xdr:col>81</xdr:col>
      <xdr:colOff>101600</xdr:colOff>
      <xdr:row>77</xdr:row>
      <xdr:rowOff>145664</xdr:rowOff>
    </xdr:to>
    <xdr:sp macro="" textlink="">
      <xdr:nvSpPr>
        <xdr:cNvPr id="643" name="楕円 642"/>
        <xdr:cNvSpPr/>
      </xdr:nvSpPr>
      <xdr:spPr>
        <a:xfrm>
          <a:off x="15430500" y="132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162191</xdr:rowOff>
    </xdr:from>
    <xdr:ext cx="534377" cy="259045"/>
    <xdr:sp macro="" textlink="">
      <xdr:nvSpPr>
        <xdr:cNvPr id="644" name="テキスト ボックス 643"/>
        <xdr:cNvSpPr txBox="1"/>
      </xdr:nvSpPr>
      <xdr:spPr>
        <a:xfrm>
          <a:off x="15214111" y="130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38278</xdr:rowOff>
    </xdr:from>
    <xdr:to>
      <xdr:col>76</xdr:col>
      <xdr:colOff>165100</xdr:colOff>
      <xdr:row>77</xdr:row>
      <xdr:rowOff>139878</xdr:rowOff>
    </xdr:to>
    <xdr:sp macro="" textlink="">
      <xdr:nvSpPr>
        <xdr:cNvPr id="645" name="楕円 644"/>
        <xdr:cNvSpPr/>
      </xdr:nvSpPr>
      <xdr:spPr>
        <a:xfrm>
          <a:off x="145415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156405</xdr:rowOff>
    </xdr:from>
    <xdr:ext cx="534377" cy="259045"/>
    <xdr:sp macro="" textlink="">
      <xdr:nvSpPr>
        <xdr:cNvPr id="646" name="テキスト ボックス 645"/>
        <xdr:cNvSpPr txBox="1"/>
      </xdr:nvSpPr>
      <xdr:spPr>
        <a:xfrm>
          <a:off x="14325111" y="130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81632</xdr:rowOff>
    </xdr:from>
    <xdr:to>
      <xdr:col>72</xdr:col>
      <xdr:colOff>38100</xdr:colOff>
      <xdr:row>78</xdr:row>
      <xdr:rowOff>11782</xdr:rowOff>
    </xdr:to>
    <xdr:sp macro="" textlink="">
      <xdr:nvSpPr>
        <xdr:cNvPr id="647" name="楕円 646"/>
        <xdr:cNvSpPr/>
      </xdr:nvSpPr>
      <xdr:spPr>
        <a:xfrm>
          <a:off x="13652500" y="132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28309</xdr:rowOff>
    </xdr:from>
    <xdr:ext cx="534377" cy="259045"/>
    <xdr:sp macro="" textlink="">
      <xdr:nvSpPr>
        <xdr:cNvPr id="648" name="テキスト ボックス 647"/>
        <xdr:cNvSpPr txBox="1"/>
      </xdr:nvSpPr>
      <xdr:spPr>
        <a:xfrm>
          <a:off x="13436111" y="1305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47454</xdr:rowOff>
    </xdr:from>
    <xdr:to>
      <xdr:col>67</xdr:col>
      <xdr:colOff>101600</xdr:colOff>
      <xdr:row>77</xdr:row>
      <xdr:rowOff>149054</xdr:rowOff>
    </xdr:to>
    <xdr:sp macro="" textlink="">
      <xdr:nvSpPr>
        <xdr:cNvPr id="649" name="楕円 648"/>
        <xdr:cNvSpPr/>
      </xdr:nvSpPr>
      <xdr:spPr>
        <a:xfrm>
          <a:off x="12763500" y="13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165581</xdr:rowOff>
    </xdr:from>
    <xdr:ext cx="534377" cy="259045"/>
    <xdr:sp macro="" textlink="">
      <xdr:nvSpPr>
        <xdr:cNvPr id="650" name="テキスト ボックス 649"/>
        <xdr:cNvSpPr txBox="1"/>
      </xdr:nvSpPr>
      <xdr:spPr>
        <a:xfrm>
          <a:off x="12547111" y="130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167036</xdr:rowOff>
    </xdr:from>
    <xdr:to>
      <xdr:col>85</xdr:col>
      <xdr:colOff>127000</xdr:colOff>
      <xdr:row>98</xdr:row>
      <xdr:rowOff>168115</xdr:rowOff>
    </xdr:to>
    <xdr:cxnSp macro="">
      <xdr:nvCxnSpPr>
        <xdr:cNvPr id="679" name="直線コネクタ 678"/>
        <xdr:cNvCxnSpPr/>
      </xdr:nvCxnSpPr>
      <xdr:spPr>
        <a:xfrm flipV="1">
          <a:off x="15481300" y="16969136"/>
          <a:ext cx="8382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165852</xdr:rowOff>
    </xdr:from>
    <xdr:to>
      <xdr:col>81</xdr:col>
      <xdr:colOff>50800</xdr:colOff>
      <xdr:row>98</xdr:row>
      <xdr:rowOff>168115</xdr:rowOff>
    </xdr:to>
    <xdr:cxnSp macro="">
      <xdr:nvCxnSpPr>
        <xdr:cNvPr id="682" name="直線コネクタ 681"/>
        <xdr:cNvCxnSpPr/>
      </xdr:nvCxnSpPr>
      <xdr:spPr>
        <a:xfrm>
          <a:off x="14592300" y="1696795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164928</xdr:rowOff>
    </xdr:from>
    <xdr:to>
      <xdr:col>76</xdr:col>
      <xdr:colOff>114300</xdr:colOff>
      <xdr:row>98</xdr:row>
      <xdr:rowOff>165852</xdr:rowOff>
    </xdr:to>
    <xdr:cxnSp macro="">
      <xdr:nvCxnSpPr>
        <xdr:cNvPr id="685" name="直線コネクタ 684"/>
        <xdr:cNvCxnSpPr/>
      </xdr:nvCxnSpPr>
      <xdr:spPr>
        <a:xfrm>
          <a:off x="13703300" y="16967028"/>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74492</xdr:rowOff>
    </xdr:from>
    <xdr:to>
      <xdr:col>71</xdr:col>
      <xdr:colOff>177800</xdr:colOff>
      <xdr:row>98</xdr:row>
      <xdr:rowOff>164928</xdr:rowOff>
    </xdr:to>
    <xdr:cxnSp macro="">
      <xdr:nvCxnSpPr>
        <xdr:cNvPr id="688" name="直線コネクタ 687"/>
        <xdr:cNvCxnSpPr/>
      </xdr:nvCxnSpPr>
      <xdr:spPr>
        <a:xfrm>
          <a:off x="12814300" y="16876592"/>
          <a:ext cx="889000" cy="9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20459</xdr:rowOff>
    </xdr:from>
    <xdr:ext cx="534377" cy="259045"/>
    <xdr:sp macro="" textlink="">
      <xdr:nvSpPr>
        <xdr:cNvPr id="692" name="テキスト ボックス 691"/>
        <xdr:cNvSpPr txBox="1"/>
      </xdr:nvSpPr>
      <xdr:spPr>
        <a:xfrm>
          <a:off x="12547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116236</xdr:rowOff>
    </xdr:from>
    <xdr:to>
      <xdr:col>85</xdr:col>
      <xdr:colOff>177800</xdr:colOff>
      <xdr:row>99</xdr:row>
      <xdr:rowOff>46386</xdr:rowOff>
    </xdr:to>
    <xdr:sp macro="" textlink="">
      <xdr:nvSpPr>
        <xdr:cNvPr id="698" name="楕円 697"/>
        <xdr:cNvSpPr/>
      </xdr:nvSpPr>
      <xdr:spPr>
        <a:xfrm>
          <a:off x="16268700" y="169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117315</xdr:rowOff>
    </xdr:from>
    <xdr:to>
      <xdr:col>81</xdr:col>
      <xdr:colOff>101600</xdr:colOff>
      <xdr:row>99</xdr:row>
      <xdr:rowOff>47465</xdr:rowOff>
    </xdr:to>
    <xdr:sp macro="" textlink="">
      <xdr:nvSpPr>
        <xdr:cNvPr id="700" name="楕円 699"/>
        <xdr:cNvSpPr/>
      </xdr:nvSpPr>
      <xdr:spPr>
        <a:xfrm>
          <a:off x="15430500" y="169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38592</xdr:rowOff>
    </xdr:from>
    <xdr:ext cx="534377" cy="259045"/>
    <xdr:sp macro="" textlink="">
      <xdr:nvSpPr>
        <xdr:cNvPr id="701" name="テキスト ボックス 700"/>
        <xdr:cNvSpPr txBox="1"/>
      </xdr:nvSpPr>
      <xdr:spPr>
        <a:xfrm>
          <a:off x="15214111" y="170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115052</xdr:rowOff>
    </xdr:from>
    <xdr:to>
      <xdr:col>76</xdr:col>
      <xdr:colOff>165100</xdr:colOff>
      <xdr:row>99</xdr:row>
      <xdr:rowOff>45202</xdr:rowOff>
    </xdr:to>
    <xdr:sp macro="" textlink="">
      <xdr:nvSpPr>
        <xdr:cNvPr id="702" name="楕円 701"/>
        <xdr:cNvSpPr/>
      </xdr:nvSpPr>
      <xdr:spPr>
        <a:xfrm>
          <a:off x="14541500" y="169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36329</xdr:rowOff>
    </xdr:from>
    <xdr:ext cx="534377" cy="259045"/>
    <xdr:sp macro="" textlink="">
      <xdr:nvSpPr>
        <xdr:cNvPr id="703" name="テキスト ボックス 702"/>
        <xdr:cNvSpPr txBox="1"/>
      </xdr:nvSpPr>
      <xdr:spPr>
        <a:xfrm>
          <a:off x="14325111" y="170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114128</xdr:rowOff>
    </xdr:from>
    <xdr:to>
      <xdr:col>72</xdr:col>
      <xdr:colOff>38100</xdr:colOff>
      <xdr:row>99</xdr:row>
      <xdr:rowOff>44278</xdr:rowOff>
    </xdr:to>
    <xdr:sp macro="" textlink="">
      <xdr:nvSpPr>
        <xdr:cNvPr id="704" name="楕円 703"/>
        <xdr:cNvSpPr/>
      </xdr:nvSpPr>
      <xdr:spPr>
        <a:xfrm>
          <a:off x="13652500" y="1691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35405</xdr:rowOff>
    </xdr:from>
    <xdr:ext cx="534377" cy="259045"/>
    <xdr:sp macro="" textlink="">
      <xdr:nvSpPr>
        <xdr:cNvPr id="705" name="テキスト ボックス 704"/>
        <xdr:cNvSpPr txBox="1"/>
      </xdr:nvSpPr>
      <xdr:spPr>
        <a:xfrm>
          <a:off x="13436111" y="170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23692</xdr:rowOff>
    </xdr:from>
    <xdr:to>
      <xdr:col>67</xdr:col>
      <xdr:colOff>101600</xdr:colOff>
      <xdr:row>98</xdr:row>
      <xdr:rowOff>125292</xdr:rowOff>
    </xdr:to>
    <xdr:sp macro="" textlink="">
      <xdr:nvSpPr>
        <xdr:cNvPr id="706" name="楕円 705"/>
        <xdr:cNvSpPr/>
      </xdr:nvSpPr>
      <xdr:spPr>
        <a:xfrm>
          <a:off x="12763500" y="16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141819</xdr:rowOff>
    </xdr:from>
    <xdr:ext cx="534377" cy="259045"/>
    <xdr:sp macro="" textlink="">
      <xdr:nvSpPr>
        <xdr:cNvPr id="707" name="テキスト ボックス 706"/>
        <xdr:cNvSpPr txBox="1"/>
      </xdr:nvSpPr>
      <xdr:spPr>
        <a:xfrm>
          <a:off x="12547111" y="1660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53616</xdr:rowOff>
    </xdr:from>
    <xdr:to>
      <xdr:col>116</xdr:col>
      <xdr:colOff>63500</xdr:colOff>
      <xdr:row>37</xdr:row>
      <xdr:rowOff>102961</xdr:rowOff>
    </xdr:to>
    <xdr:cxnSp macro="">
      <xdr:nvCxnSpPr>
        <xdr:cNvPr id="738" name="直線コネクタ 737"/>
        <xdr:cNvCxnSpPr/>
      </xdr:nvCxnSpPr>
      <xdr:spPr>
        <a:xfrm flipV="1">
          <a:off x="21323300" y="6397266"/>
          <a:ext cx="8382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6165</xdr:rowOff>
    </xdr:from>
    <xdr:to>
      <xdr:col>111</xdr:col>
      <xdr:colOff>177800</xdr:colOff>
      <xdr:row>37</xdr:row>
      <xdr:rowOff>102961</xdr:rowOff>
    </xdr:to>
    <xdr:cxnSp macro="">
      <xdr:nvCxnSpPr>
        <xdr:cNvPr id="741" name="直線コネクタ 740"/>
        <xdr:cNvCxnSpPr/>
      </xdr:nvCxnSpPr>
      <xdr:spPr>
        <a:xfrm>
          <a:off x="20434300" y="6349815"/>
          <a:ext cx="889000" cy="9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6165</xdr:rowOff>
    </xdr:from>
    <xdr:to>
      <xdr:col>107</xdr:col>
      <xdr:colOff>50800</xdr:colOff>
      <xdr:row>38</xdr:row>
      <xdr:rowOff>31278</xdr:rowOff>
    </xdr:to>
    <xdr:cxnSp macro="">
      <xdr:nvCxnSpPr>
        <xdr:cNvPr id="744" name="直線コネクタ 743"/>
        <xdr:cNvCxnSpPr/>
      </xdr:nvCxnSpPr>
      <xdr:spPr>
        <a:xfrm flipV="1">
          <a:off x="19545300" y="6349815"/>
          <a:ext cx="889000" cy="19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31278</xdr:rowOff>
    </xdr:from>
    <xdr:to>
      <xdr:col>102</xdr:col>
      <xdr:colOff>114300</xdr:colOff>
      <xdr:row>38</xdr:row>
      <xdr:rowOff>43362</xdr:rowOff>
    </xdr:to>
    <xdr:cxnSp macro="">
      <xdr:nvCxnSpPr>
        <xdr:cNvPr id="747" name="直線コネクタ 746"/>
        <xdr:cNvCxnSpPr/>
      </xdr:nvCxnSpPr>
      <xdr:spPr>
        <a:xfrm flipV="1">
          <a:off x="18656300" y="6546378"/>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136527</xdr:rowOff>
    </xdr:from>
    <xdr:ext cx="469744" cy="259045"/>
    <xdr:sp macro="" textlink="">
      <xdr:nvSpPr>
        <xdr:cNvPr id="751" name="テキスト ボックス 750"/>
        <xdr:cNvSpPr txBox="1"/>
      </xdr:nvSpPr>
      <xdr:spPr>
        <a:xfrm>
          <a:off x="18421428" y="66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2816</xdr:rowOff>
    </xdr:from>
    <xdr:to>
      <xdr:col>116</xdr:col>
      <xdr:colOff>114300</xdr:colOff>
      <xdr:row>37</xdr:row>
      <xdr:rowOff>104416</xdr:rowOff>
    </xdr:to>
    <xdr:sp macro="" textlink="">
      <xdr:nvSpPr>
        <xdr:cNvPr id="757" name="楕円 756"/>
        <xdr:cNvSpPr/>
      </xdr:nvSpPr>
      <xdr:spPr>
        <a:xfrm>
          <a:off x="22110700" y="63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25693</xdr:rowOff>
    </xdr:from>
    <xdr:ext cx="534377" cy="259045"/>
    <xdr:sp macro="" textlink="">
      <xdr:nvSpPr>
        <xdr:cNvPr id="758" name="投資及び出資金該当値テキスト"/>
        <xdr:cNvSpPr txBox="1"/>
      </xdr:nvSpPr>
      <xdr:spPr>
        <a:xfrm>
          <a:off x="22212300" y="61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52161</xdr:rowOff>
    </xdr:from>
    <xdr:to>
      <xdr:col>112</xdr:col>
      <xdr:colOff>38100</xdr:colOff>
      <xdr:row>37</xdr:row>
      <xdr:rowOff>153761</xdr:rowOff>
    </xdr:to>
    <xdr:sp macro="" textlink="">
      <xdr:nvSpPr>
        <xdr:cNvPr id="759" name="楕円 758"/>
        <xdr:cNvSpPr/>
      </xdr:nvSpPr>
      <xdr:spPr>
        <a:xfrm>
          <a:off x="21272500" y="63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170288</xdr:rowOff>
    </xdr:from>
    <xdr:ext cx="534377" cy="259045"/>
    <xdr:sp macro="" textlink="">
      <xdr:nvSpPr>
        <xdr:cNvPr id="760" name="テキスト ボックス 759"/>
        <xdr:cNvSpPr txBox="1"/>
      </xdr:nvSpPr>
      <xdr:spPr>
        <a:xfrm>
          <a:off x="21056111" y="617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126815</xdr:rowOff>
    </xdr:from>
    <xdr:to>
      <xdr:col>107</xdr:col>
      <xdr:colOff>101600</xdr:colOff>
      <xdr:row>37</xdr:row>
      <xdr:rowOff>56965</xdr:rowOff>
    </xdr:to>
    <xdr:sp macro="" textlink="">
      <xdr:nvSpPr>
        <xdr:cNvPr id="761" name="楕円 760"/>
        <xdr:cNvSpPr/>
      </xdr:nvSpPr>
      <xdr:spPr>
        <a:xfrm>
          <a:off x="20383500" y="62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73492</xdr:rowOff>
    </xdr:from>
    <xdr:ext cx="534377" cy="259045"/>
    <xdr:sp macro="" textlink="">
      <xdr:nvSpPr>
        <xdr:cNvPr id="762" name="テキスト ボックス 761"/>
        <xdr:cNvSpPr txBox="1"/>
      </xdr:nvSpPr>
      <xdr:spPr>
        <a:xfrm>
          <a:off x="20167111" y="60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151928</xdr:rowOff>
    </xdr:from>
    <xdr:to>
      <xdr:col>102</xdr:col>
      <xdr:colOff>165100</xdr:colOff>
      <xdr:row>38</xdr:row>
      <xdr:rowOff>82079</xdr:rowOff>
    </xdr:to>
    <xdr:sp macro="" textlink="">
      <xdr:nvSpPr>
        <xdr:cNvPr id="763" name="楕円 762"/>
        <xdr:cNvSpPr/>
      </xdr:nvSpPr>
      <xdr:spPr>
        <a:xfrm>
          <a:off x="19494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98605</xdr:rowOff>
    </xdr:from>
    <xdr:ext cx="469744" cy="259045"/>
    <xdr:sp macro="" textlink="">
      <xdr:nvSpPr>
        <xdr:cNvPr id="764" name="テキスト ボックス 763"/>
        <xdr:cNvSpPr txBox="1"/>
      </xdr:nvSpPr>
      <xdr:spPr>
        <a:xfrm>
          <a:off x="19310428" y="627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164012</xdr:rowOff>
    </xdr:from>
    <xdr:to>
      <xdr:col>98</xdr:col>
      <xdr:colOff>38100</xdr:colOff>
      <xdr:row>38</xdr:row>
      <xdr:rowOff>94162</xdr:rowOff>
    </xdr:to>
    <xdr:sp macro="" textlink="">
      <xdr:nvSpPr>
        <xdr:cNvPr id="765" name="楕円 764"/>
        <xdr:cNvSpPr/>
      </xdr:nvSpPr>
      <xdr:spPr>
        <a:xfrm>
          <a:off x="18605500" y="6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110688</xdr:rowOff>
    </xdr:from>
    <xdr:ext cx="469744" cy="259045"/>
    <xdr:sp macro="" textlink="">
      <xdr:nvSpPr>
        <xdr:cNvPr id="766" name="テキスト ボックス 765"/>
        <xdr:cNvSpPr txBox="1"/>
      </xdr:nvSpPr>
      <xdr:spPr>
        <a:xfrm>
          <a:off x="18421428"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19914</xdr:rowOff>
    </xdr:from>
    <xdr:to>
      <xdr:col>116</xdr:col>
      <xdr:colOff>63500</xdr:colOff>
      <xdr:row>74</xdr:row>
      <xdr:rowOff>51994</xdr:rowOff>
    </xdr:to>
    <xdr:cxnSp macro="">
      <xdr:nvCxnSpPr>
        <xdr:cNvPr id="853" name="直線コネクタ 852"/>
        <xdr:cNvCxnSpPr/>
      </xdr:nvCxnSpPr>
      <xdr:spPr>
        <a:xfrm flipV="1">
          <a:off x="21323300" y="12707214"/>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51994</xdr:rowOff>
    </xdr:from>
    <xdr:to>
      <xdr:col>111</xdr:col>
      <xdr:colOff>177800</xdr:colOff>
      <xdr:row>74</xdr:row>
      <xdr:rowOff>73882</xdr:rowOff>
    </xdr:to>
    <xdr:cxnSp macro="">
      <xdr:nvCxnSpPr>
        <xdr:cNvPr id="856" name="直線コネクタ 855"/>
        <xdr:cNvCxnSpPr/>
      </xdr:nvCxnSpPr>
      <xdr:spPr>
        <a:xfrm flipV="1">
          <a:off x="20434300" y="12739294"/>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73882</xdr:rowOff>
    </xdr:from>
    <xdr:to>
      <xdr:col>107</xdr:col>
      <xdr:colOff>50800</xdr:colOff>
      <xdr:row>74</xdr:row>
      <xdr:rowOff>89998</xdr:rowOff>
    </xdr:to>
    <xdr:cxnSp macro="">
      <xdr:nvCxnSpPr>
        <xdr:cNvPr id="859" name="直線コネクタ 858"/>
        <xdr:cNvCxnSpPr/>
      </xdr:nvCxnSpPr>
      <xdr:spPr>
        <a:xfrm flipV="1">
          <a:off x="19545300" y="12761182"/>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89998</xdr:rowOff>
    </xdr:from>
    <xdr:to>
      <xdr:col>102</xdr:col>
      <xdr:colOff>114300</xdr:colOff>
      <xdr:row>74</xdr:row>
      <xdr:rowOff>160503</xdr:rowOff>
    </xdr:to>
    <xdr:cxnSp macro="">
      <xdr:nvCxnSpPr>
        <xdr:cNvPr id="862" name="直線コネクタ 861"/>
        <xdr:cNvCxnSpPr/>
      </xdr:nvCxnSpPr>
      <xdr:spPr>
        <a:xfrm flipV="1">
          <a:off x="18656300" y="12777298"/>
          <a:ext cx="889000" cy="7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140564</xdr:rowOff>
    </xdr:from>
    <xdr:to>
      <xdr:col>116</xdr:col>
      <xdr:colOff>114300</xdr:colOff>
      <xdr:row>74</xdr:row>
      <xdr:rowOff>70714</xdr:rowOff>
    </xdr:to>
    <xdr:sp macro="" textlink="">
      <xdr:nvSpPr>
        <xdr:cNvPr id="872" name="楕円 871"/>
        <xdr:cNvSpPr/>
      </xdr:nvSpPr>
      <xdr:spPr>
        <a:xfrm>
          <a:off x="22110700" y="126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163441</xdr:rowOff>
    </xdr:from>
    <xdr:ext cx="534377" cy="259045"/>
    <xdr:sp macro="" textlink="">
      <xdr:nvSpPr>
        <xdr:cNvPr id="873" name="繰出金該当値テキスト"/>
        <xdr:cNvSpPr txBox="1"/>
      </xdr:nvSpPr>
      <xdr:spPr>
        <a:xfrm>
          <a:off x="22212300" y="125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1194</xdr:rowOff>
    </xdr:from>
    <xdr:to>
      <xdr:col>112</xdr:col>
      <xdr:colOff>38100</xdr:colOff>
      <xdr:row>74</xdr:row>
      <xdr:rowOff>102794</xdr:rowOff>
    </xdr:to>
    <xdr:sp macro="" textlink="">
      <xdr:nvSpPr>
        <xdr:cNvPr id="874" name="楕円 873"/>
        <xdr:cNvSpPr/>
      </xdr:nvSpPr>
      <xdr:spPr>
        <a:xfrm>
          <a:off x="21272500" y="126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119321</xdr:rowOff>
    </xdr:from>
    <xdr:ext cx="534377" cy="259045"/>
    <xdr:sp macro="" textlink="">
      <xdr:nvSpPr>
        <xdr:cNvPr id="875" name="テキスト ボックス 874"/>
        <xdr:cNvSpPr txBox="1"/>
      </xdr:nvSpPr>
      <xdr:spPr>
        <a:xfrm>
          <a:off x="21056111" y="124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23082</xdr:rowOff>
    </xdr:from>
    <xdr:to>
      <xdr:col>107</xdr:col>
      <xdr:colOff>101600</xdr:colOff>
      <xdr:row>74</xdr:row>
      <xdr:rowOff>124682</xdr:rowOff>
    </xdr:to>
    <xdr:sp macro="" textlink="">
      <xdr:nvSpPr>
        <xdr:cNvPr id="876" name="楕円 875"/>
        <xdr:cNvSpPr/>
      </xdr:nvSpPr>
      <xdr:spPr>
        <a:xfrm>
          <a:off x="20383500" y="127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141209</xdr:rowOff>
    </xdr:from>
    <xdr:ext cx="534377" cy="259045"/>
    <xdr:sp macro="" textlink="">
      <xdr:nvSpPr>
        <xdr:cNvPr id="877" name="テキスト ボックス 876"/>
        <xdr:cNvSpPr txBox="1"/>
      </xdr:nvSpPr>
      <xdr:spPr>
        <a:xfrm>
          <a:off x="20167111" y="124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39198</xdr:rowOff>
    </xdr:from>
    <xdr:to>
      <xdr:col>102</xdr:col>
      <xdr:colOff>165100</xdr:colOff>
      <xdr:row>74</xdr:row>
      <xdr:rowOff>140798</xdr:rowOff>
    </xdr:to>
    <xdr:sp macro="" textlink="">
      <xdr:nvSpPr>
        <xdr:cNvPr id="878" name="楕円 877"/>
        <xdr:cNvSpPr/>
      </xdr:nvSpPr>
      <xdr:spPr>
        <a:xfrm>
          <a:off x="19494500" y="127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157325</xdr:rowOff>
    </xdr:from>
    <xdr:ext cx="534377" cy="259045"/>
    <xdr:sp macro="" textlink="">
      <xdr:nvSpPr>
        <xdr:cNvPr id="879" name="テキスト ボックス 878"/>
        <xdr:cNvSpPr txBox="1"/>
      </xdr:nvSpPr>
      <xdr:spPr>
        <a:xfrm>
          <a:off x="19278111" y="125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109703</xdr:rowOff>
    </xdr:from>
    <xdr:to>
      <xdr:col>98</xdr:col>
      <xdr:colOff>38100</xdr:colOff>
      <xdr:row>75</xdr:row>
      <xdr:rowOff>39853</xdr:rowOff>
    </xdr:to>
    <xdr:sp macro="" textlink="">
      <xdr:nvSpPr>
        <xdr:cNvPr id="880" name="楕円 879"/>
        <xdr:cNvSpPr/>
      </xdr:nvSpPr>
      <xdr:spPr>
        <a:xfrm>
          <a:off x="18605500" y="127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56380</xdr:rowOff>
    </xdr:from>
    <xdr:ext cx="534377" cy="259045"/>
    <xdr:sp macro="" textlink="">
      <xdr:nvSpPr>
        <xdr:cNvPr id="881" name="テキスト ボックス 880"/>
        <xdr:cNvSpPr txBox="1"/>
      </xdr:nvSpPr>
      <xdr:spPr>
        <a:xfrm>
          <a:off x="18389111" y="125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・住民一人当たり投資及び出資金については、類似団体内平均を上回っており、前年度より増加している。これは、香川県広域水道企業団出資金や下水道事業会計への出資金が増加したためである。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・住民一人当たりの普通建設事業費（うち新規整備）については、類似団体内平均を上回っており、前年度より増加している。これは、温水プール整備工事費が増加したためである。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・住民一人当たりの繰出金については、類似団体内平均を上回っており、前年度より増加している。これは、後期高齢者医療事業特別会計への繰出金（療養給付費負担金）等が増加したためである。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・住民一人当たりの公債費については、類似団体内平均を上回っており、前年度より増加している。これは、長期債償還元金の増加により公債費が増加したためである。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27,353
26,978
152.86
20,581,098
19,382,212
995,313
10,978,418
18,073,539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46736</xdr:rowOff>
    </xdr:from>
    <xdr:to>
      <xdr:col>24</xdr:col>
      <xdr:colOff>63500</xdr:colOff>
      <xdr:row>36</xdr:row>
      <xdr:rowOff>126365</xdr:rowOff>
    </xdr:to>
    <xdr:cxnSp macro="">
      <xdr:nvCxnSpPr>
        <xdr:cNvPr id="61" name="直線コネクタ 60"/>
        <xdr:cNvCxnSpPr/>
      </xdr:nvCxnSpPr>
      <xdr:spPr>
        <a:xfrm flipV="1">
          <a:off x="3797300" y="6047486"/>
          <a:ext cx="8382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7493</xdr:rowOff>
    </xdr:from>
    <xdr:to>
      <xdr:col>19</xdr:col>
      <xdr:colOff>177800</xdr:colOff>
      <xdr:row>36</xdr:row>
      <xdr:rowOff>126365</xdr:rowOff>
    </xdr:to>
    <xdr:cxnSp macro="">
      <xdr:nvCxnSpPr>
        <xdr:cNvPr id="64" name="直線コネクタ 63"/>
        <xdr:cNvCxnSpPr/>
      </xdr:nvCxnSpPr>
      <xdr:spPr>
        <a:xfrm>
          <a:off x="2908300" y="617969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7493</xdr:rowOff>
    </xdr:from>
    <xdr:to>
      <xdr:col>15</xdr:col>
      <xdr:colOff>50800</xdr:colOff>
      <xdr:row>36</xdr:row>
      <xdr:rowOff>96457</xdr:rowOff>
    </xdr:to>
    <xdr:cxnSp macro="">
      <xdr:nvCxnSpPr>
        <xdr:cNvPr id="67" name="直線コネクタ 66"/>
        <xdr:cNvCxnSpPr/>
      </xdr:nvCxnSpPr>
      <xdr:spPr>
        <a:xfrm flipV="1">
          <a:off x="2019300" y="6179693"/>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96457</xdr:rowOff>
    </xdr:from>
    <xdr:to>
      <xdr:col>10</xdr:col>
      <xdr:colOff>114300</xdr:colOff>
      <xdr:row>36</xdr:row>
      <xdr:rowOff>105410</xdr:rowOff>
    </xdr:to>
    <xdr:cxnSp macro="">
      <xdr:nvCxnSpPr>
        <xdr:cNvPr id="70" name="直線コネクタ 69"/>
        <xdr:cNvCxnSpPr/>
      </xdr:nvCxnSpPr>
      <xdr:spPr>
        <a:xfrm flipV="1">
          <a:off x="1130300" y="626865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77614</xdr:rowOff>
    </xdr:from>
    <xdr:ext cx="469744" cy="259045"/>
    <xdr:sp macro="" textlink="">
      <xdr:nvSpPr>
        <xdr:cNvPr id="74" name="テキスト ボックス 73"/>
        <xdr:cNvSpPr txBox="1"/>
      </xdr:nvSpPr>
      <xdr:spPr>
        <a:xfrm>
          <a:off x="8954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167386</xdr:rowOff>
    </xdr:from>
    <xdr:to>
      <xdr:col>24</xdr:col>
      <xdr:colOff>114300</xdr:colOff>
      <xdr:row>35</xdr:row>
      <xdr:rowOff>97536</xdr:rowOff>
    </xdr:to>
    <xdr:sp macro="" textlink="">
      <xdr:nvSpPr>
        <xdr:cNvPr id="80" name="楕円 79"/>
        <xdr:cNvSpPr/>
      </xdr:nvSpPr>
      <xdr:spPr>
        <a:xfrm>
          <a:off x="45847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18813</xdr:rowOff>
    </xdr:from>
    <xdr:ext cx="469744" cy="259045"/>
    <xdr:sp macro="" textlink="">
      <xdr:nvSpPr>
        <xdr:cNvPr id="81" name="議会費該当値テキスト"/>
        <xdr:cNvSpPr txBox="1"/>
      </xdr:nvSpPr>
      <xdr:spPr>
        <a:xfrm>
          <a:off x="4686300" y="58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75565</xdr:rowOff>
    </xdr:from>
    <xdr:to>
      <xdr:col>20</xdr:col>
      <xdr:colOff>38100</xdr:colOff>
      <xdr:row>37</xdr:row>
      <xdr:rowOff>5715</xdr:rowOff>
    </xdr:to>
    <xdr:sp macro="" textlink="">
      <xdr:nvSpPr>
        <xdr:cNvPr id="82" name="楕円 81"/>
        <xdr:cNvSpPr/>
      </xdr:nvSpPr>
      <xdr:spPr>
        <a:xfrm>
          <a:off x="3746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22242</xdr:rowOff>
    </xdr:from>
    <xdr:ext cx="469744" cy="259045"/>
    <xdr:sp macro="" textlink="">
      <xdr:nvSpPr>
        <xdr:cNvPr id="83" name="テキスト ボックス 82"/>
        <xdr:cNvSpPr txBox="1"/>
      </xdr:nvSpPr>
      <xdr:spPr>
        <a:xfrm>
          <a:off x="3562428" y="60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128143</xdr:rowOff>
    </xdr:from>
    <xdr:to>
      <xdr:col>15</xdr:col>
      <xdr:colOff>101600</xdr:colOff>
      <xdr:row>36</xdr:row>
      <xdr:rowOff>58293</xdr:rowOff>
    </xdr:to>
    <xdr:sp macro="" textlink="">
      <xdr:nvSpPr>
        <xdr:cNvPr id="84" name="楕円 83"/>
        <xdr:cNvSpPr/>
      </xdr:nvSpPr>
      <xdr:spPr>
        <a:xfrm>
          <a:off x="2857500" y="61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74820</xdr:rowOff>
    </xdr:from>
    <xdr:ext cx="469744" cy="259045"/>
    <xdr:sp macro="" textlink="">
      <xdr:nvSpPr>
        <xdr:cNvPr id="85" name="テキスト ボックス 84"/>
        <xdr:cNvSpPr txBox="1"/>
      </xdr:nvSpPr>
      <xdr:spPr>
        <a:xfrm>
          <a:off x="2673428" y="590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45657</xdr:rowOff>
    </xdr:from>
    <xdr:to>
      <xdr:col>10</xdr:col>
      <xdr:colOff>165100</xdr:colOff>
      <xdr:row>36</xdr:row>
      <xdr:rowOff>147257</xdr:rowOff>
    </xdr:to>
    <xdr:sp macro="" textlink="">
      <xdr:nvSpPr>
        <xdr:cNvPr id="86" name="楕円 85"/>
        <xdr:cNvSpPr/>
      </xdr:nvSpPr>
      <xdr:spPr>
        <a:xfrm>
          <a:off x="1968500" y="62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163784</xdr:rowOff>
    </xdr:from>
    <xdr:ext cx="469744" cy="259045"/>
    <xdr:sp macro="" textlink="">
      <xdr:nvSpPr>
        <xdr:cNvPr id="87" name="テキスト ボックス 86"/>
        <xdr:cNvSpPr txBox="1"/>
      </xdr:nvSpPr>
      <xdr:spPr>
        <a:xfrm>
          <a:off x="1784428" y="599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54610</xdr:rowOff>
    </xdr:from>
    <xdr:to>
      <xdr:col>6</xdr:col>
      <xdr:colOff>38100</xdr:colOff>
      <xdr:row>36</xdr:row>
      <xdr:rowOff>156210</xdr:rowOff>
    </xdr:to>
    <xdr:sp macro="" textlink="">
      <xdr:nvSpPr>
        <xdr:cNvPr id="88" name="楕円 87"/>
        <xdr:cNvSpPr/>
      </xdr:nvSpPr>
      <xdr:spPr>
        <a:xfrm>
          <a:off x="1079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1287</xdr:rowOff>
    </xdr:from>
    <xdr:ext cx="469744" cy="259045"/>
    <xdr:sp macro="" textlink="">
      <xdr:nvSpPr>
        <xdr:cNvPr id="89" name="テキスト ボックス 88"/>
        <xdr:cNvSpPr txBox="1"/>
      </xdr:nvSpPr>
      <xdr:spPr>
        <a:xfrm>
          <a:off x="895428"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57548</xdr:rowOff>
    </xdr:from>
    <xdr:to>
      <xdr:col>24</xdr:col>
      <xdr:colOff>63500</xdr:colOff>
      <xdr:row>58</xdr:row>
      <xdr:rowOff>58509</xdr:rowOff>
    </xdr:to>
    <xdr:cxnSp macro="">
      <xdr:nvCxnSpPr>
        <xdr:cNvPr id="118" name="直線コネクタ 117"/>
        <xdr:cNvCxnSpPr/>
      </xdr:nvCxnSpPr>
      <xdr:spPr>
        <a:xfrm>
          <a:off x="3797300" y="10001648"/>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57548</xdr:rowOff>
    </xdr:from>
    <xdr:to>
      <xdr:col>19</xdr:col>
      <xdr:colOff>177800</xdr:colOff>
      <xdr:row>58</xdr:row>
      <xdr:rowOff>59647</xdr:rowOff>
    </xdr:to>
    <xdr:cxnSp macro="">
      <xdr:nvCxnSpPr>
        <xdr:cNvPr id="121" name="直線コネクタ 120"/>
        <xdr:cNvCxnSpPr/>
      </xdr:nvCxnSpPr>
      <xdr:spPr>
        <a:xfrm flipV="1">
          <a:off x="2908300" y="10001648"/>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59647</xdr:rowOff>
    </xdr:from>
    <xdr:to>
      <xdr:col>15</xdr:col>
      <xdr:colOff>50800</xdr:colOff>
      <xdr:row>58</xdr:row>
      <xdr:rowOff>67099</xdr:rowOff>
    </xdr:to>
    <xdr:cxnSp macro="">
      <xdr:nvCxnSpPr>
        <xdr:cNvPr id="124" name="直線コネクタ 123"/>
        <xdr:cNvCxnSpPr/>
      </xdr:nvCxnSpPr>
      <xdr:spPr>
        <a:xfrm flipV="1">
          <a:off x="2019300" y="10003747"/>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67797</xdr:rowOff>
    </xdr:from>
    <xdr:to>
      <xdr:col>10</xdr:col>
      <xdr:colOff>114300</xdr:colOff>
      <xdr:row>58</xdr:row>
      <xdr:rowOff>67099</xdr:rowOff>
    </xdr:to>
    <xdr:cxnSp macro="">
      <xdr:nvCxnSpPr>
        <xdr:cNvPr id="127" name="直線コネクタ 126"/>
        <xdr:cNvCxnSpPr/>
      </xdr:nvCxnSpPr>
      <xdr:spPr>
        <a:xfrm>
          <a:off x="1130300" y="9840447"/>
          <a:ext cx="889000" cy="1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165672</xdr:rowOff>
    </xdr:from>
    <xdr:ext cx="599010" cy="259045"/>
    <xdr:sp macro="" textlink="">
      <xdr:nvSpPr>
        <xdr:cNvPr id="131" name="テキスト ボックス 130"/>
        <xdr:cNvSpPr txBox="1"/>
      </xdr:nvSpPr>
      <xdr:spPr>
        <a:xfrm>
          <a:off x="830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7709</xdr:rowOff>
    </xdr:from>
    <xdr:to>
      <xdr:col>24</xdr:col>
      <xdr:colOff>114300</xdr:colOff>
      <xdr:row>58</xdr:row>
      <xdr:rowOff>109309</xdr:rowOff>
    </xdr:to>
    <xdr:sp macro="" textlink="">
      <xdr:nvSpPr>
        <xdr:cNvPr id="137" name="楕円 136"/>
        <xdr:cNvSpPr/>
      </xdr:nvSpPr>
      <xdr:spPr>
        <a:xfrm>
          <a:off x="4584700" y="99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6748</xdr:rowOff>
    </xdr:from>
    <xdr:to>
      <xdr:col>20</xdr:col>
      <xdr:colOff>38100</xdr:colOff>
      <xdr:row>58</xdr:row>
      <xdr:rowOff>108348</xdr:rowOff>
    </xdr:to>
    <xdr:sp macro="" textlink="">
      <xdr:nvSpPr>
        <xdr:cNvPr id="139" name="楕円 138"/>
        <xdr:cNvSpPr/>
      </xdr:nvSpPr>
      <xdr:spPr>
        <a:xfrm>
          <a:off x="3746500" y="995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99475</xdr:rowOff>
    </xdr:from>
    <xdr:ext cx="599010" cy="259045"/>
    <xdr:sp macro="" textlink="">
      <xdr:nvSpPr>
        <xdr:cNvPr id="140" name="テキスト ボックス 139"/>
        <xdr:cNvSpPr txBox="1"/>
      </xdr:nvSpPr>
      <xdr:spPr>
        <a:xfrm>
          <a:off x="3497795" y="1004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8847</xdr:rowOff>
    </xdr:from>
    <xdr:to>
      <xdr:col>15</xdr:col>
      <xdr:colOff>101600</xdr:colOff>
      <xdr:row>58</xdr:row>
      <xdr:rowOff>110447</xdr:rowOff>
    </xdr:to>
    <xdr:sp macro="" textlink="">
      <xdr:nvSpPr>
        <xdr:cNvPr id="141" name="楕円 140"/>
        <xdr:cNvSpPr/>
      </xdr:nvSpPr>
      <xdr:spPr>
        <a:xfrm>
          <a:off x="2857500" y="99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101574</xdr:rowOff>
    </xdr:from>
    <xdr:ext cx="599010" cy="259045"/>
    <xdr:sp macro="" textlink="">
      <xdr:nvSpPr>
        <xdr:cNvPr id="142" name="テキスト ボックス 141"/>
        <xdr:cNvSpPr txBox="1"/>
      </xdr:nvSpPr>
      <xdr:spPr>
        <a:xfrm>
          <a:off x="2608795" y="1004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16299</xdr:rowOff>
    </xdr:from>
    <xdr:to>
      <xdr:col>10</xdr:col>
      <xdr:colOff>165100</xdr:colOff>
      <xdr:row>58</xdr:row>
      <xdr:rowOff>117899</xdr:rowOff>
    </xdr:to>
    <xdr:sp macro="" textlink="">
      <xdr:nvSpPr>
        <xdr:cNvPr id="143" name="楕円 142"/>
        <xdr:cNvSpPr/>
      </xdr:nvSpPr>
      <xdr:spPr>
        <a:xfrm>
          <a:off x="1968500" y="99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109026</xdr:rowOff>
    </xdr:from>
    <xdr:ext cx="599010" cy="259045"/>
    <xdr:sp macro="" textlink="">
      <xdr:nvSpPr>
        <xdr:cNvPr id="144" name="テキスト ボックス 143"/>
        <xdr:cNvSpPr txBox="1"/>
      </xdr:nvSpPr>
      <xdr:spPr>
        <a:xfrm>
          <a:off x="1719795" y="1005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16997</xdr:rowOff>
    </xdr:from>
    <xdr:to>
      <xdr:col>6</xdr:col>
      <xdr:colOff>38100</xdr:colOff>
      <xdr:row>57</xdr:row>
      <xdr:rowOff>118597</xdr:rowOff>
    </xdr:to>
    <xdr:sp macro="" textlink="">
      <xdr:nvSpPr>
        <xdr:cNvPr id="145" name="楕円 144"/>
        <xdr:cNvSpPr/>
      </xdr:nvSpPr>
      <xdr:spPr>
        <a:xfrm>
          <a:off x="1079500" y="978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135124</xdr:rowOff>
    </xdr:from>
    <xdr:ext cx="599010" cy="259045"/>
    <xdr:sp macro="" textlink="">
      <xdr:nvSpPr>
        <xdr:cNvPr id="146" name="テキスト ボックス 145"/>
        <xdr:cNvSpPr txBox="1"/>
      </xdr:nvSpPr>
      <xdr:spPr>
        <a:xfrm>
          <a:off x="830795" y="95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115962</xdr:rowOff>
    </xdr:from>
    <xdr:to>
      <xdr:col>24</xdr:col>
      <xdr:colOff>63500</xdr:colOff>
      <xdr:row>77</xdr:row>
      <xdr:rowOff>120250</xdr:rowOff>
    </xdr:to>
    <xdr:cxnSp macro="">
      <xdr:nvCxnSpPr>
        <xdr:cNvPr id="178" name="直線コネクタ 177"/>
        <xdr:cNvCxnSpPr/>
      </xdr:nvCxnSpPr>
      <xdr:spPr>
        <a:xfrm flipV="1">
          <a:off x="3797300" y="13317612"/>
          <a:ext cx="8382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120250</xdr:rowOff>
    </xdr:from>
    <xdr:to>
      <xdr:col>19</xdr:col>
      <xdr:colOff>177800</xdr:colOff>
      <xdr:row>77</xdr:row>
      <xdr:rowOff>160861</xdr:rowOff>
    </xdr:to>
    <xdr:cxnSp macro="">
      <xdr:nvCxnSpPr>
        <xdr:cNvPr id="181" name="直線コネクタ 180"/>
        <xdr:cNvCxnSpPr/>
      </xdr:nvCxnSpPr>
      <xdr:spPr>
        <a:xfrm flipV="1">
          <a:off x="2908300" y="13321900"/>
          <a:ext cx="889000" cy="4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146172</xdr:rowOff>
    </xdr:from>
    <xdr:to>
      <xdr:col>15</xdr:col>
      <xdr:colOff>50800</xdr:colOff>
      <xdr:row>77</xdr:row>
      <xdr:rowOff>160861</xdr:rowOff>
    </xdr:to>
    <xdr:cxnSp macro="">
      <xdr:nvCxnSpPr>
        <xdr:cNvPr id="184" name="直線コネクタ 183"/>
        <xdr:cNvCxnSpPr/>
      </xdr:nvCxnSpPr>
      <xdr:spPr>
        <a:xfrm>
          <a:off x="2019300" y="13347822"/>
          <a:ext cx="889000" cy="1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146172</xdr:rowOff>
    </xdr:from>
    <xdr:to>
      <xdr:col>10</xdr:col>
      <xdr:colOff>114300</xdr:colOff>
      <xdr:row>78</xdr:row>
      <xdr:rowOff>64562</xdr:rowOff>
    </xdr:to>
    <xdr:cxnSp macro="">
      <xdr:nvCxnSpPr>
        <xdr:cNvPr id="187" name="直線コネクタ 186"/>
        <xdr:cNvCxnSpPr/>
      </xdr:nvCxnSpPr>
      <xdr:spPr>
        <a:xfrm flipV="1">
          <a:off x="1130300" y="13347822"/>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75627</xdr:rowOff>
    </xdr:from>
    <xdr:ext cx="599010" cy="259045"/>
    <xdr:sp macro="" textlink="">
      <xdr:nvSpPr>
        <xdr:cNvPr id="191" name="テキスト ボックス 190"/>
        <xdr:cNvSpPr txBox="1"/>
      </xdr:nvSpPr>
      <xdr:spPr>
        <a:xfrm>
          <a:off x="830795" y="131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65162</xdr:rowOff>
    </xdr:from>
    <xdr:to>
      <xdr:col>24</xdr:col>
      <xdr:colOff>114300</xdr:colOff>
      <xdr:row>77</xdr:row>
      <xdr:rowOff>166762</xdr:rowOff>
    </xdr:to>
    <xdr:sp macro="" textlink="">
      <xdr:nvSpPr>
        <xdr:cNvPr id="197" name="楕円 196"/>
        <xdr:cNvSpPr/>
      </xdr:nvSpPr>
      <xdr:spPr>
        <a:xfrm>
          <a:off x="4584700" y="132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151539</xdr:rowOff>
    </xdr:from>
    <xdr:ext cx="599010" cy="259045"/>
    <xdr:sp macro="" textlink="">
      <xdr:nvSpPr>
        <xdr:cNvPr id="198" name="民生費該当値テキスト"/>
        <xdr:cNvSpPr txBox="1"/>
      </xdr:nvSpPr>
      <xdr:spPr>
        <a:xfrm>
          <a:off x="4686300" y="131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69450</xdr:rowOff>
    </xdr:from>
    <xdr:to>
      <xdr:col>20</xdr:col>
      <xdr:colOff>38100</xdr:colOff>
      <xdr:row>77</xdr:row>
      <xdr:rowOff>171050</xdr:rowOff>
    </xdr:to>
    <xdr:sp macro="" textlink="">
      <xdr:nvSpPr>
        <xdr:cNvPr id="199" name="楕円 198"/>
        <xdr:cNvSpPr/>
      </xdr:nvSpPr>
      <xdr:spPr>
        <a:xfrm>
          <a:off x="3746500" y="132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162177</xdr:rowOff>
    </xdr:from>
    <xdr:ext cx="599010" cy="259045"/>
    <xdr:sp macro="" textlink="">
      <xdr:nvSpPr>
        <xdr:cNvPr id="200" name="テキスト ボックス 199"/>
        <xdr:cNvSpPr txBox="1"/>
      </xdr:nvSpPr>
      <xdr:spPr>
        <a:xfrm>
          <a:off x="3497795" y="1336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110061</xdr:rowOff>
    </xdr:from>
    <xdr:to>
      <xdr:col>15</xdr:col>
      <xdr:colOff>101600</xdr:colOff>
      <xdr:row>78</xdr:row>
      <xdr:rowOff>40211</xdr:rowOff>
    </xdr:to>
    <xdr:sp macro="" textlink="">
      <xdr:nvSpPr>
        <xdr:cNvPr id="201" name="楕円 200"/>
        <xdr:cNvSpPr/>
      </xdr:nvSpPr>
      <xdr:spPr>
        <a:xfrm>
          <a:off x="2857500" y="133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31338</xdr:rowOff>
    </xdr:from>
    <xdr:ext cx="599010" cy="259045"/>
    <xdr:sp macro="" textlink="">
      <xdr:nvSpPr>
        <xdr:cNvPr id="202" name="テキスト ボックス 201"/>
        <xdr:cNvSpPr txBox="1"/>
      </xdr:nvSpPr>
      <xdr:spPr>
        <a:xfrm>
          <a:off x="2608795" y="1340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95372</xdr:rowOff>
    </xdr:from>
    <xdr:to>
      <xdr:col>10</xdr:col>
      <xdr:colOff>165100</xdr:colOff>
      <xdr:row>78</xdr:row>
      <xdr:rowOff>25522</xdr:rowOff>
    </xdr:to>
    <xdr:sp macro="" textlink="">
      <xdr:nvSpPr>
        <xdr:cNvPr id="203" name="楕円 202"/>
        <xdr:cNvSpPr/>
      </xdr:nvSpPr>
      <xdr:spPr>
        <a:xfrm>
          <a:off x="1968500" y="132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16649</xdr:rowOff>
    </xdr:from>
    <xdr:ext cx="599010" cy="259045"/>
    <xdr:sp macro="" textlink="">
      <xdr:nvSpPr>
        <xdr:cNvPr id="204" name="テキスト ボックス 203"/>
        <xdr:cNvSpPr txBox="1"/>
      </xdr:nvSpPr>
      <xdr:spPr>
        <a:xfrm>
          <a:off x="1719795" y="1338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13762</xdr:rowOff>
    </xdr:from>
    <xdr:to>
      <xdr:col>6</xdr:col>
      <xdr:colOff>38100</xdr:colOff>
      <xdr:row>78</xdr:row>
      <xdr:rowOff>115362</xdr:rowOff>
    </xdr:to>
    <xdr:sp macro="" textlink="">
      <xdr:nvSpPr>
        <xdr:cNvPr id="205" name="楕円 204"/>
        <xdr:cNvSpPr/>
      </xdr:nvSpPr>
      <xdr:spPr>
        <a:xfrm>
          <a:off x="1079500" y="133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106489</xdr:rowOff>
    </xdr:from>
    <xdr:ext cx="599010" cy="259045"/>
    <xdr:sp macro="" textlink="">
      <xdr:nvSpPr>
        <xdr:cNvPr id="206" name="テキスト ボックス 205"/>
        <xdr:cNvSpPr txBox="1"/>
      </xdr:nvSpPr>
      <xdr:spPr>
        <a:xfrm>
          <a:off x="830795" y="1347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79068</xdr:rowOff>
    </xdr:from>
    <xdr:to>
      <xdr:col>24</xdr:col>
      <xdr:colOff>63500</xdr:colOff>
      <xdr:row>99</xdr:row>
      <xdr:rowOff>82206</xdr:rowOff>
    </xdr:to>
    <xdr:cxnSp macro="">
      <xdr:nvCxnSpPr>
        <xdr:cNvPr id="237" name="直線コネクタ 236"/>
        <xdr:cNvCxnSpPr/>
      </xdr:nvCxnSpPr>
      <xdr:spPr>
        <a:xfrm flipV="1">
          <a:off x="3797300" y="17052618"/>
          <a:ext cx="8382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80158</xdr:rowOff>
    </xdr:from>
    <xdr:to>
      <xdr:col>19</xdr:col>
      <xdr:colOff>177800</xdr:colOff>
      <xdr:row>99</xdr:row>
      <xdr:rowOff>82206</xdr:rowOff>
    </xdr:to>
    <xdr:cxnSp macro="">
      <xdr:nvCxnSpPr>
        <xdr:cNvPr id="240" name="直線コネクタ 239"/>
        <xdr:cNvCxnSpPr/>
      </xdr:nvCxnSpPr>
      <xdr:spPr>
        <a:xfrm>
          <a:off x="2908300" y="1705370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80158</xdr:rowOff>
    </xdr:from>
    <xdr:to>
      <xdr:col>15</xdr:col>
      <xdr:colOff>50800</xdr:colOff>
      <xdr:row>99</xdr:row>
      <xdr:rowOff>82265</xdr:rowOff>
    </xdr:to>
    <xdr:cxnSp macro="">
      <xdr:nvCxnSpPr>
        <xdr:cNvPr id="243" name="直線コネクタ 242"/>
        <xdr:cNvCxnSpPr/>
      </xdr:nvCxnSpPr>
      <xdr:spPr>
        <a:xfrm flipV="1">
          <a:off x="2019300" y="17053708"/>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82265</xdr:rowOff>
    </xdr:from>
    <xdr:to>
      <xdr:col>10</xdr:col>
      <xdr:colOff>114300</xdr:colOff>
      <xdr:row>99</xdr:row>
      <xdr:rowOff>85413</xdr:rowOff>
    </xdr:to>
    <xdr:cxnSp macro="">
      <xdr:nvCxnSpPr>
        <xdr:cNvPr id="246" name="直線コネクタ 245"/>
        <xdr:cNvCxnSpPr/>
      </xdr:nvCxnSpPr>
      <xdr:spPr>
        <a:xfrm flipV="1">
          <a:off x="1130300" y="17055815"/>
          <a:ext cx="8890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28268</xdr:rowOff>
    </xdr:from>
    <xdr:to>
      <xdr:col>24</xdr:col>
      <xdr:colOff>114300</xdr:colOff>
      <xdr:row>99</xdr:row>
      <xdr:rowOff>129868</xdr:rowOff>
    </xdr:to>
    <xdr:sp macro="" textlink="">
      <xdr:nvSpPr>
        <xdr:cNvPr id="256" name="楕円 255"/>
        <xdr:cNvSpPr/>
      </xdr:nvSpPr>
      <xdr:spPr>
        <a:xfrm>
          <a:off x="4584700" y="170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31406</xdr:rowOff>
    </xdr:from>
    <xdr:to>
      <xdr:col>20</xdr:col>
      <xdr:colOff>38100</xdr:colOff>
      <xdr:row>99</xdr:row>
      <xdr:rowOff>133006</xdr:rowOff>
    </xdr:to>
    <xdr:sp macro="" textlink="">
      <xdr:nvSpPr>
        <xdr:cNvPr id="258" name="楕円 257"/>
        <xdr:cNvSpPr/>
      </xdr:nvSpPr>
      <xdr:spPr>
        <a:xfrm>
          <a:off x="3746500" y="1700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124133</xdr:rowOff>
    </xdr:from>
    <xdr:ext cx="534377" cy="259045"/>
    <xdr:sp macro="" textlink="">
      <xdr:nvSpPr>
        <xdr:cNvPr id="259" name="テキスト ボックス 258"/>
        <xdr:cNvSpPr txBox="1"/>
      </xdr:nvSpPr>
      <xdr:spPr>
        <a:xfrm>
          <a:off x="3530111" y="170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29358</xdr:rowOff>
    </xdr:from>
    <xdr:to>
      <xdr:col>15</xdr:col>
      <xdr:colOff>101600</xdr:colOff>
      <xdr:row>99</xdr:row>
      <xdr:rowOff>130958</xdr:rowOff>
    </xdr:to>
    <xdr:sp macro="" textlink="">
      <xdr:nvSpPr>
        <xdr:cNvPr id="260" name="楕円 259"/>
        <xdr:cNvSpPr/>
      </xdr:nvSpPr>
      <xdr:spPr>
        <a:xfrm>
          <a:off x="2857500" y="170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122085</xdr:rowOff>
    </xdr:from>
    <xdr:ext cx="534377" cy="259045"/>
    <xdr:sp macro="" textlink="">
      <xdr:nvSpPr>
        <xdr:cNvPr id="261" name="テキスト ボックス 260"/>
        <xdr:cNvSpPr txBox="1"/>
      </xdr:nvSpPr>
      <xdr:spPr>
        <a:xfrm>
          <a:off x="2641111" y="170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31465</xdr:rowOff>
    </xdr:from>
    <xdr:to>
      <xdr:col>10</xdr:col>
      <xdr:colOff>165100</xdr:colOff>
      <xdr:row>99</xdr:row>
      <xdr:rowOff>133065</xdr:rowOff>
    </xdr:to>
    <xdr:sp macro="" textlink="">
      <xdr:nvSpPr>
        <xdr:cNvPr id="262" name="楕円 261"/>
        <xdr:cNvSpPr/>
      </xdr:nvSpPr>
      <xdr:spPr>
        <a:xfrm>
          <a:off x="1968500" y="1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124192</xdr:rowOff>
    </xdr:from>
    <xdr:ext cx="534377" cy="259045"/>
    <xdr:sp macro="" textlink="">
      <xdr:nvSpPr>
        <xdr:cNvPr id="263" name="テキスト ボックス 262"/>
        <xdr:cNvSpPr txBox="1"/>
      </xdr:nvSpPr>
      <xdr:spPr>
        <a:xfrm>
          <a:off x="1752111" y="170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34613</xdr:rowOff>
    </xdr:from>
    <xdr:to>
      <xdr:col>6</xdr:col>
      <xdr:colOff>38100</xdr:colOff>
      <xdr:row>99</xdr:row>
      <xdr:rowOff>136213</xdr:rowOff>
    </xdr:to>
    <xdr:sp macro="" textlink="">
      <xdr:nvSpPr>
        <xdr:cNvPr id="264" name="楕円 263"/>
        <xdr:cNvSpPr/>
      </xdr:nvSpPr>
      <xdr:spPr>
        <a:xfrm>
          <a:off x="1079500" y="170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127340</xdr:rowOff>
    </xdr:from>
    <xdr:ext cx="534377" cy="259045"/>
    <xdr:sp macro="" textlink="">
      <xdr:nvSpPr>
        <xdr:cNvPr id="265" name="テキスト ボックス 264"/>
        <xdr:cNvSpPr txBox="1"/>
      </xdr:nvSpPr>
      <xdr:spPr>
        <a:xfrm>
          <a:off x="863111" y="171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100381</xdr:rowOff>
    </xdr:from>
    <xdr:to>
      <xdr:col>54</xdr:col>
      <xdr:colOff>189865</xdr:colOff>
      <xdr:row>38</xdr:row>
      <xdr:rowOff>139700</xdr:rowOff>
    </xdr:to>
    <xdr:cxnSp macro="">
      <xdr:nvCxnSpPr>
        <xdr:cNvPr id="287" name="直線コネクタ 286"/>
        <xdr:cNvCxnSpPr/>
      </xdr:nvCxnSpPr>
      <xdr:spPr>
        <a:xfrm flipV="1">
          <a:off x="10475595" y="5586781"/>
          <a:ext cx="1270" cy="1068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47058</xdr:rowOff>
    </xdr:from>
    <xdr:ext cx="469744" cy="259045"/>
    <xdr:sp macro="" textlink="">
      <xdr:nvSpPr>
        <xdr:cNvPr id="290" name="労働費最大値テキスト"/>
        <xdr:cNvSpPr txBox="1"/>
      </xdr:nvSpPr>
      <xdr:spPr>
        <a:xfrm>
          <a:off x="10528300" y="536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100381</xdr:rowOff>
    </xdr:from>
    <xdr:to>
      <xdr:col>55</xdr:col>
      <xdr:colOff>88900</xdr:colOff>
      <xdr:row>32</xdr:row>
      <xdr:rowOff>100381</xdr:rowOff>
    </xdr:to>
    <xdr:cxnSp macro="">
      <xdr:nvCxnSpPr>
        <xdr:cNvPr id="291" name="直線コネクタ 290"/>
        <xdr:cNvCxnSpPr/>
      </xdr:nvCxnSpPr>
      <xdr:spPr>
        <a:xfrm>
          <a:off x="10388600" y="558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39345</xdr:rowOff>
    </xdr:from>
    <xdr:to>
      <xdr:col>55</xdr:col>
      <xdr:colOff>0</xdr:colOff>
      <xdr:row>38</xdr:row>
      <xdr:rowOff>53518</xdr:rowOff>
    </xdr:to>
    <xdr:cxnSp macro="">
      <xdr:nvCxnSpPr>
        <xdr:cNvPr id="292" name="直線コネクタ 291"/>
        <xdr:cNvCxnSpPr/>
      </xdr:nvCxnSpPr>
      <xdr:spPr>
        <a:xfrm flipV="1">
          <a:off x="9639300" y="6554445"/>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82516</xdr:rowOff>
    </xdr:from>
    <xdr:ext cx="378565" cy="259045"/>
    <xdr:sp macro="" textlink="">
      <xdr:nvSpPr>
        <xdr:cNvPr id="293" name="労働費平均値テキスト"/>
        <xdr:cNvSpPr txBox="1"/>
      </xdr:nvSpPr>
      <xdr:spPr>
        <a:xfrm>
          <a:off x="10528300" y="62547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59639</xdr:rowOff>
    </xdr:from>
    <xdr:to>
      <xdr:col>55</xdr:col>
      <xdr:colOff>50800</xdr:colOff>
      <xdr:row>37</xdr:row>
      <xdr:rowOff>161240</xdr:rowOff>
    </xdr:to>
    <xdr:sp macro="" textlink="">
      <xdr:nvSpPr>
        <xdr:cNvPr id="294" name="フローチャート: 判断 293"/>
        <xdr:cNvSpPr/>
      </xdr:nvSpPr>
      <xdr:spPr>
        <a:xfrm>
          <a:off x="104267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53518</xdr:rowOff>
    </xdr:from>
    <xdr:to>
      <xdr:col>50</xdr:col>
      <xdr:colOff>114300</xdr:colOff>
      <xdr:row>38</xdr:row>
      <xdr:rowOff>70663</xdr:rowOff>
    </xdr:to>
    <xdr:cxnSp macro="">
      <xdr:nvCxnSpPr>
        <xdr:cNvPr id="295" name="直線コネクタ 294"/>
        <xdr:cNvCxnSpPr/>
      </xdr:nvCxnSpPr>
      <xdr:spPr>
        <a:xfrm flipV="1">
          <a:off x="8750300" y="656861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6" name="フローチャート: 判断 295"/>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7" name="テキスト ボックス 296"/>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110668</xdr:rowOff>
    </xdr:from>
    <xdr:to>
      <xdr:col>45</xdr:col>
      <xdr:colOff>177800</xdr:colOff>
      <xdr:row>38</xdr:row>
      <xdr:rowOff>70663</xdr:rowOff>
    </xdr:to>
    <xdr:cxnSp macro="">
      <xdr:nvCxnSpPr>
        <xdr:cNvPr id="298" name="直線コネクタ 297"/>
        <xdr:cNvCxnSpPr/>
      </xdr:nvCxnSpPr>
      <xdr:spPr>
        <a:xfrm>
          <a:off x="7861300" y="5425618"/>
          <a:ext cx="889000" cy="116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299" name="フローチャート: 判断 298"/>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0" name="テキスト ボックス 299"/>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110668</xdr:rowOff>
    </xdr:from>
    <xdr:to>
      <xdr:col>41</xdr:col>
      <xdr:colOff>50800</xdr:colOff>
      <xdr:row>38</xdr:row>
      <xdr:rowOff>90780</xdr:rowOff>
    </xdr:to>
    <xdr:cxnSp macro="">
      <xdr:nvCxnSpPr>
        <xdr:cNvPr id="301" name="直線コネクタ 300"/>
        <xdr:cNvCxnSpPr/>
      </xdr:nvCxnSpPr>
      <xdr:spPr>
        <a:xfrm flipV="1">
          <a:off x="6972300" y="5425618"/>
          <a:ext cx="889000" cy="11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79756</xdr:rowOff>
    </xdr:from>
    <xdr:to>
      <xdr:col>41</xdr:col>
      <xdr:colOff>101600</xdr:colOff>
      <xdr:row>38</xdr:row>
      <xdr:rowOff>9906</xdr:rowOff>
    </xdr:to>
    <xdr:sp macro="" textlink="">
      <xdr:nvSpPr>
        <xdr:cNvPr id="302" name="フローチャート: 判断 301"/>
        <xdr:cNvSpPr/>
      </xdr:nvSpPr>
      <xdr:spPr>
        <a:xfrm>
          <a:off x="78105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1033</xdr:rowOff>
    </xdr:from>
    <xdr:ext cx="378565" cy="259045"/>
    <xdr:sp macro="" textlink="">
      <xdr:nvSpPr>
        <xdr:cNvPr id="303" name="テキスト ボックス 302"/>
        <xdr:cNvSpPr txBox="1"/>
      </xdr:nvSpPr>
      <xdr:spPr>
        <a:xfrm>
          <a:off x="7672017"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24435</xdr:rowOff>
    </xdr:from>
    <xdr:to>
      <xdr:col>36</xdr:col>
      <xdr:colOff>165100</xdr:colOff>
      <xdr:row>37</xdr:row>
      <xdr:rowOff>126035</xdr:rowOff>
    </xdr:to>
    <xdr:sp macro="" textlink="">
      <xdr:nvSpPr>
        <xdr:cNvPr id="304" name="フローチャート: 判断 303"/>
        <xdr:cNvSpPr/>
      </xdr:nvSpPr>
      <xdr:spPr>
        <a:xfrm>
          <a:off x="6921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142562</xdr:rowOff>
    </xdr:from>
    <xdr:ext cx="469744" cy="259045"/>
    <xdr:sp macro="" textlink="">
      <xdr:nvSpPr>
        <xdr:cNvPr id="305" name="テキスト ボックス 304"/>
        <xdr:cNvSpPr txBox="1"/>
      </xdr:nvSpPr>
      <xdr:spPr>
        <a:xfrm>
          <a:off x="6737428"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159995</xdr:rowOff>
    </xdr:from>
    <xdr:to>
      <xdr:col>55</xdr:col>
      <xdr:colOff>50800</xdr:colOff>
      <xdr:row>38</xdr:row>
      <xdr:rowOff>90145</xdr:rowOff>
    </xdr:to>
    <xdr:sp macro="" textlink="">
      <xdr:nvSpPr>
        <xdr:cNvPr id="311" name="楕円 310"/>
        <xdr:cNvSpPr/>
      </xdr:nvSpPr>
      <xdr:spPr>
        <a:xfrm>
          <a:off x="104267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74921</xdr:rowOff>
    </xdr:from>
    <xdr:ext cx="378565" cy="259045"/>
    <xdr:sp macro="" textlink="">
      <xdr:nvSpPr>
        <xdr:cNvPr id="312" name="労働費該当値テキスト"/>
        <xdr:cNvSpPr txBox="1"/>
      </xdr:nvSpPr>
      <xdr:spPr>
        <a:xfrm>
          <a:off x="10528300" y="641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2718</xdr:rowOff>
    </xdr:from>
    <xdr:to>
      <xdr:col>50</xdr:col>
      <xdr:colOff>165100</xdr:colOff>
      <xdr:row>38</xdr:row>
      <xdr:rowOff>104318</xdr:rowOff>
    </xdr:to>
    <xdr:sp macro="" textlink="">
      <xdr:nvSpPr>
        <xdr:cNvPr id="313" name="楕円 312"/>
        <xdr:cNvSpPr/>
      </xdr:nvSpPr>
      <xdr:spPr>
        <a:xfrm>
          <a:off x="95885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95445</xdr:rowOff>
    </xdr:from>
    <xdr:ext cx="378565" cy="259045"/>
    <xdr:sp macro="" textlink="">
      <xdr:nvSpPr>
        <xdr:cNvPr id="314" name="テキスト ボックス 313"/>
        <xdr:cNvSpPr txBox="1"/>
      </xdr:nvSpPr>
      <xdr:spPr>
        <a:xfrm>
          <a:off x="9450017" y="66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19863</xdr:rowOff>
    </xdr:from>
    <xdr:to>
      <xdr:col>46</xdr:col>
      <xdr:colOff>38100</xdr:colOff>
      <xdr:row>38</xdr:row>
      <xdr:rowOff>121463</xdr:rowOff>
    </xdr:to>
    <xdr:sp macro="" textlink="">
      <xdr:nvSpPr>
        <xdr:cNvPr id="315" name="楕円 314"/>
        <xdr:cNvSpPr/>
      </xdr:nvSpPr>
      <xdr:spPr>
        <a:xfrm>
          <a:off x="8699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112590</xdr:rowOff>
    </xdr:from>
    <xdr:ext cx="378565" cy="259045"/>
    <xdr:sp macro="" textlink="">
      <xdr:nvSpPr>
        <xdr:cNvPr id="316" name="テキスト ボックス 315"/>
        <xdr:cNvSpPr txBox="1"/>
      </xdr:nvSpPr>
      <xdr:spPr>
        <a:xfrm>
          <a:off x="8561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59868</xdr:rowOff>
    </xdr:from>
    <xdr:to>
      <xdr:col>41</xdr:col>
      <xdr:colOff>101600</xdr:colOff>
      <xdr:row>31</xdr:row>
      <xdr:rowOff>161468</xdr:rowOff>
    </xdr:to>
    <xdr:sp macro="" textlink="">
      <xdr:nvSpPr>
        <xdr:cNvPr id="317" name="楕円 316"/>
        <xdr:cNvSpPr/>
      </xdr:nvSpPr>
      <xdr:spPr>
        <a:xfrm>
          <a:off x="7810500" y="53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6545</xdr:rowOff>
    </xdr:from>
    <xdr:ext cx="469744" cy="259045"/>
    <xdr:sp macro="" textlink="">
      <xdr:nvSpPr>
        <xdr:cNvPr id="318" name="テキスト ボックス 317"/>
        <xdr:cNvSpPr txBox="1"/>
      </xdr:nvSpPr>
      <xdr:spPr>
        <a:xfrm>
          <a:off x="7626428" y="51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39980</xdr:rowOff>
    </xdr:from>
    <xdr:to>
      <xdr:col>36</xdr:col>
      <xdr:colOff>165100</xdr:colOff>
      <xdr:row>38</xdr:row>
      <xdr:rowOff>141580</xdr:rowOff>
    </xdr:to>
    <xdr:sp macro="" textlink="">
      <xdr:nvSpPr>
        <xdr:cNvPr id="319" name="楕円 318"/>
        <xdr:cNvSpPr/>
      </xdr:nvSpPr>
      <xdr:spPr>
        <a:xfrm>
          <a:off x="6921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132707</xdr:rowOff>
    </xdr:from>
    <xdr:ext cx="378565" cy="259045"/>
    <xdr:sp macro="" textlink="">
      <xdr:nvSpPr>
        <xdr:cNvPr id="320" name="テキスト ボックス 319"/>
        <xdr:cNvSpPr txBox="1"/>
      </xdr:nvSpPr>
      <xdr:spPr>
        <a:xfrm>
          <a:off x="6783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4" name="直線コネクタ 343"/>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5"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46" name="直線コネクタ 345"/>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47"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48" name="直線コネクタ 347"/>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15634</xdr:rowOff>
    </xdr:from>
    <xdr:to>
      <xdr:col>55</xdr:col>
      <xdr:colOff>0</xdr:colOff>
      <xdr:row>57</xdr:row>
      <xdr:rowOff>25311</xdr:rowOff>
    </xdr:to>
    <xdr:cxnSp macro="">
      <xdr:nvCxnSpPr>
        <xdr:cNvPr id="349" name="直線コネクタ 348"/>
        <xdr:cNvCxnSpPr/>
      </xdr:nvCxnSpPr>
      <xdr:spPr>
        <a:xfrm>
          <a:off x="9639300" y="9788284"/>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0"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1" name="フローチャート: 判断 350"/>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15634</xdr:rowOff>
    </xdr:from>
    <xdr:to>
      <xdr:col>50</xdr:col>
      <xdr:colOff>114300</xdr:colOff>
      <xdr:row>57</xdr:row>
      <xdr:rowOff>51676</xdr:rowOff>
    </xdr:to>
    <xdr:cxnSp macro="">
      <xdr:nvCxnSpPr>
        <xdr:cNvPr id="352" name="直線コネクタ 351"/>
        <xdr:cNvCxnSpPr/>
      </xdr:nvCxnSpPr>
      <xdr:spPr>
        <a:xfrm flipV="1">
          <a:off x="8750300" y="9788284"/>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3" name="フローチャート: 判断 352"/>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4" name="テキスト ボックス 353"/>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164656</xdr:rowOff>
    </xdr:from>
    <xdr:to>
      <xdr:col>45</xdr:col>
      <xdr:colOff>177800</xdr:colOff>
      <xdr:row>57</xdr:row>
      <xdr:rowOff>51676</xdr:rowOff>
    </xdr:to>
    <xdr:cxnSp macro="">
      <xdr:nvCxnSpPr>
        <xdr:cNvPr id="355" name="直線コネクタ 354"/>
        <xdr:cNvCxnSpPr/>
      </xdr:nvCxnSpPr>
      <xdr:spPr>
        <a:xfrm>
          <a:off x="7861300" y="9765856"/>
          <a:ext cx="889000" cy="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56" name="フローチャート: 判断 355"/>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57" name="テキスト ボックス 356"/>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164656</xdr:rowOff>
    </xdr:from>
    <xdr:to>
      <xdr:col>41</xdr:col>
      <xdr:colOff>50800</xdr:colOff>
      <xdr:row>57</xdr:row>
      <xdr:rowOff>15405</xdr:rowOff>
    </xdr:to>
    <xdr:cxnSp macro="">
      <xdr:nvCxnSpPr>
        <xdr:cNvPr id="358" name="直線コネクタ 357"/>
        <xdr:cNvCxnSpPr/>
      </xdr:nvCxnSpPr>
      <xdr:spPr>
        <a:xfrm flipV="1">
          <a:off x="6972300" y="9765856"/>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59" name="フローチャート: 判断 358"/>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0" name="テキスト ボックス 359"/>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1" name="フローチャート: 判断 360"/>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2" name="テキスト ボックス 361"/>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145961</xdr:rowOff>
    </xdr:from>
    <xdr:to>
      <xdr:col>55</xdr:col>
      <xdr:colOff>50800</xdr:colOff>
      <xdr:row>57</xdr:row>
      <xdr:rowOff>76111</xdr:rowOff>
    </xdr:to>
    <xdr:sp macro="" textlink="">
      <xdr:nvSpPr>
        <xdr:cNvPr id="368" name="楕円 367"/>
        <xdr:cNvSpPr/>
      </xdr:nvSpPr>
      <xdr:spPr>
        <a:xfrm>
          <a:off x="10426700" y="97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124388</xdr:rowOff>
    </xdr:from>
    <xdr:ext cx="534377" cy="259045"/>
    <xdr:sp macro="" textlink="">
      <xdr:nvSpPr>
        <xdr:cNvPr id="369" name="農林水産業費該当値テキスト"/>
        <xdr:cNvSpPr txBox="1"/>
      </xdr:nvSpPr>
      <xdr:spPr>
        <a:xfrm>
          <a:off x="10528300" y="97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136284</xdr:rowOff>
    </xdr:from>
    <xdr:to>
      <xdr:col>50</xdr:col>
      <xdr:colOff>165100</xdr:colOff>
      <xdr:row>57</xdr:row>
      <xdr:rowOff>66434</xdr:rowOff>
    </xdr:to>
    <xdr:sp macro="" textlink="">
      <xdr:nvSpPr>
        <xdr:cNvPr id="370" name="楕円 369"/>
        <xdr:cNvSpPr/>
      </xdr:nvSpPr>
      <xdr:spPr>
        <a:xfrm>
          <a:off x="9588500" y="97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57561</xdr:rowOff>
    </xdr:from>
    <xdr:ext cx="534377" cy="259045"/>
    <xdr:sp macro="" textlink="">
      <xdr:nvSpPr>
        <xdr:cNvPr id="371" name="テキスト ボックス 370"/>
        <xdr:cNvSpPr txBox="1"/>
      </xdr:nvSpPr>
      <xdr:spPr>
        <a:xfrm>
          <a:off x="9372111" y="983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876</xdr:rowOff>
    </xdr:from>
    <xdr:to>
      <xdr:col>46</xdr:col>
      <xdr:colOff>38100</xdr:colOff>
      <xdr:row>57</xdr:row>
      <xdr:rowOff>102476</xdr:rowOff>
    </xdr:to>
    <xdr:sp macro="" textlink="">
      <xdr:nvSpPr>
        <xdr:cNvPr id="372" name="楕円 371"/>
        <xdr:cNvSpPr/>
      </xdr:nvSpPr>
      <xdr:spPr>
        <a:xfrm>
          <a:off x="8699500" y="97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93603</xdr:rowOff>
    </xdr:from>
    <xdr:ext cx="534377" cy="259045"/>
    <xdr:sp macro="" textlink="">
      <xdr:nvSpPr>
        <xdr:cNvPr id="373" name="テキスト ボックス 372"/>
        <xdr:cNvSpPr txBox="1"/>
      </xdr:nvSpPr>
      <xdr:spPr>
        <a:xfrm>
          <a:off x="8483111" y="98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113856</xdr:rowOff>
    </xdr:from>
    <xdr:to>
      <xdr:col>41</xdr:col>
      <xdr:colOff>101600</xdr:colOff>
      <xdr:row>57</xdr:row>
      <xdr:rowOff>44006</xdr:rowOff>
    </xdr:to>
    <xdr:sp macro="" textlink="">
      <xdr:nvSpPr>
        <xdr:cNvPr id="374" name="楕円 373"/>
        <xdr:cNvSpPr/>
      </xdr:nvSpPr>
      <xdr:spPr>
        <a:xfrm>
          <a:off x="7810500" y="9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35133</xdr:rowOff>
    </xdr:from>
    <xdr:ext cx="534377" cy="259045"/>
    <xdr:sp macro="" textlink="">
      <xdr:nvSpPr>
        <xdr:cNvPr id="375" name="テキスト ボックス 374"/>
        <xdr:cNvSpPr txBox="1"/>
      </xdr:nvSpPr>
      <xdr:spPr>
        <a:xfrm>
          <a:off x="7594111" y="980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136055</xdr:rowOff>
    </xdr:from>
    <xdr:to>
      <xdr:col>36</xdr:col>
      <xdr:colOff>165100</xdr:colOff>
      <xdr:row>57</xdr:row>
      <xdr:rowOff>66205</xdr:rowOff>
    </xdr:to>
    <xdr:sp macro="" textlink="">
      <xdr:nvSpPr>
        <xdr:cNvPr id="376" name="楕円 375"/>
        <xdr:cNvSpPr/>
      </xdr:nvSpPr>
      <xdr:spPr>
        <a:xfrm>
          <a:off x="6921500" y="97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57332</xdr:rowOff>
    </xdr:from>
    <xdr:ext cx="534377" cy="259045"/>
    <xdr:sp macro="" textlink="">
      <xdr:nvSpPr>
        <xdr:cNvPr id="377" name="テキスト ボックス 376"/>
        <xdr:cNvSpPr txBox="1"/>
      </xdr:nvSpPr>
      <xdr:spPr>
        <a:xfrm>
          <a:off x="6705111" y="98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399" name="直線コネクタ 398"/>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0"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1" name="直線コネクタ 400"/>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2"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3" name="直線コネクタ 402"/>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44048</xdr:rowOff>
    </xdr:from>
    <xdr:to>
      <xdr:col>55</xdr:col>
      <xdr:colOff>0</xdr:colOff>
      <xdr:row>78</xdr:row>
      <xdr:rowOff>66785</xdr:rowOff>
    </xdr:to>
    <xdr:cxnSp macro="">
      <xdr:nvCxnSpPr>
        <xdr:cNvPr id="404" name="直線コネクタ 403"/>
        <xdr:cNvCxnSpPr/>
      </xdr:nvCxnSpPr>
      <xdr:spPr>
        <a:xfrm>
          <a:off x="9639300" y="13417148"/>
          <a:ext cx="838200" cy="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5"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06" name="フローチャート: 判断 405"/>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44048</xdr:rowOff>
    </xdr:from>
    <xdr:to>
      <xdr:col>50</xdr:col>
      <xdr:colOff>114300</xdr:colOff>
      <xdr:row>78</xdr:row>
      <xdr:rowOff>58868</xdr:rowOff>
    </xdr:to>
    <xdr:cxnSp macro="">
      <xdr:nvCxnSpPr>
        <xdr:cNvPr id="407" name="直線コネクタ 406"/>
        <xdr:cNvCxnSpPr/>
      </xdr:nvCxnSpPr>
      <xdr:spPr>
        <a:xfrm flipV="1">
          <a:off x="8750300" y="13417148"/>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08" name="フローチャート: 判断 407"/>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09" name="テキスト ボックス 408"/>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58868</xdr:rowOff>
    </xdr:from>
    <xdr:to>
      <xdr:col>45</xdr:col>
      <xdr:colOff>177800</xdr:colOff>
      <xdr:row>78</xdr:row>
      <xdr:rowOff>69611</xdr:rowOff>
    </xdr:to>
    <xdr:cxnSp macro="">
      <xdr:nvCxnSpPr>
        <xdr:cNvPr id="410" name="直線コネクタ 409"/>
        <xdr:cNvCxnSpPr/>
      </xdr:nvCxnSpPr>
      <xdr:spPr>
        <a:xfrm flipV="1">
          <a:off x="7861300" y="13431968"/>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1" name="フローチャート: 判断 410"/>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2" name="テキスト ボックス 411"/>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15370</xdr:rowOff>
    </xdr:from>
    <xdr:to>
      <xdr:col>41</xdr:col>
      <xdr:colOff>50800</xdr:colOff>
      <xdr:row>78</xdr:row>
      <xdr:rowOff>69611</xdr:rowOff>
    </xdr:to>
    <xdr:cxnSp macro="">
      <xdr:nvCxnSpPr>
        <xdr:cNvPr id="413" name="直線コネクタ 412"/>
        <xdr:cNvCxnSpPr/>
      </xdr:nvCxnSpPr>
      <xdr:spPr>
        <a:xfrm>
          <a:off x="6972300" y="13388470"/>
          <a:ext cx="889000" cy="5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4" name="フローチャート: 判断 413"/>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5" name="テキスト ボックス 414"/>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16" name="フローチャート: 判断 415"/>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17" name="テキスト ボックス 416"/>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15985</xdr:rowOff>
    </xdr:from>
    <xdr:to>
      <xdr:col>55</xdr:col>
      <xdr:colOff>50800</xdr:colOff>
      <xdr:row>78</xdr:row>
      <xdr:rowOff>117585</xdr:rowOff>
    </xdr:to>
    <xdr:sp macro="" textlink="">
      <xdr:nvSpPr>
        <xdr:cNvPr id="423" name="楕円 422"/>
        <xdr:cNvSpPr/>
      </xdr:nvSpPr>
      <xdr:spPr>
        <a:xfrm>
          <a:off x="10426700" y="133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119881</xdr:rowOff>
    </xdr:from>
    <xdr:ext cx="534377" cy="259045"/>
    <xdr:sp macro="" textlink="">
      <xdr:nvSpPr>
        <xdr:cNvPr id="424" name="商工費該当値テキスト"/>
        <xdr:cNvSpPr txBox="1"/>
      </xdr:nvSpPr>
      <xdr:spPr>
        <a:xfrm>
          <a:off x="10528300" y="1332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164698</xdr:rowOff>
    </xdr:from>
    <xdr:to>
      <xdr:col>50</xdr:col>
      <xdr:colOff>165100</xdr:colOff>
      <xdr:row>78</xdr:row>
      <xdr:rowOff>94848</xdr:rowOff>
    </xdr:to>
    <xdr:sp macro="" textlink="">
      <xdr:nvSpPr>
        <xdr:cNvPr id="425" name="楕円 424"/>
        <xdr:cNvSpPr/>
      </xdr:nvSpPr>
      <xdr:spPr>
        <a:xfrm>
          <a:off x="9588500" y="1336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85975</xdr:rowOff>
    </xdr:from>
    <xdr:ext cx="534377" cy="259045"/>
    <xdr:sp macro="" textlink="">
      <xdr:nvSpPr>
        <xdr:cNvPr id="426" name="テキスト ボックス 425"/>
        <xdr:cNvSpPr txBox="1"/>
      </xdr:nvSpPr>
      <xdr:spPr>
        <a:xfrm>
          <a:off x="9372111" y="1345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8068</xdr:rowOff>
    </xdr:from>
    <xdr:to>
      <xdr:col>46</xdr:col>
      <xdr:colOff>38100</xdr:colOff>
      <xdr:row>78</xdr:row>
      <xdr:rowOff>109668</xdr:rowOff>
    </xdr:to>
    <xdr:sp macro="" textlink="">
      <xdr:nvSpPr>
        <xdr:cNvPr id="427" name="楕円 426"/>
        <xdr:cNvSpPr/>
      </xdr:nvSpPr>
      <xdr:spPr>
        <a:xfrm>
          <a:off x="8699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100795</xdr:rowOff>
    </xdr:from>
    <xdr:ext cx="534377" cy="259045"/>
    <xdr:sp macro="" textlink="">
      <xdr:nvSpPr>
        <xdr:cNvPr id="428" name="テキスト ボックス 427"/>
        <xdr:cNvSpPr txBox="1"/>
      </xdr:nvSpPr>
      <xdr:spPr>
        <a:xfrm>
          <a:off x="8483111" y="13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18811</xdr:rowOff>
    </xdr:from>
    <xdr:to>
      <xdr:col>41</xdr:col>
      <xdr:colOff>101600</xdr:colOff>
      <xdr:row>78</xdr:row>
      <xdr:rowOff>120411</xdr:rowOff>
    </xdr:to>
    <xdr:sp macro="" textlink="">
      <xdr:nvSpPr>
        <xdr:cNvPr id="429" name="楕円 428"/>
        <xdr:cNvSpPr/>
      </xdr:nvSpPr>
      <xdr:spPr>
        <a:xfrm>
          <a:off x="7810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111538</xdr:rowOff>
    </xdr:from>
    <xdr:ext cx="534377" cy="259045"/>
    <xdr:sp macro="" textlink="">
      <xdr:nvSpPr>
        <xdr:cNvPr id="430" name="テキスト ボックス 429"/>
        <xdr:cNvSpPr txBox="1"/>
      </xdr:nvSpPr>
      <xdr:spPr>
        <a:xfrm>
          <a:off x="7594111" y="134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136020</xdr:rowOff>
    </xdr:from>
    <xdr:to>
      <xdr:col>36</xdr:col>
      <xdr:colOff>165100</xdr:colOff>
      <xdr:row>78</xdr:row>
      <xdr:rowOff>66170</xdr:rowOff>
    </xdr:to>
    <xdr:sp macro="" textlink="">
      <xdr:nvSpPr>
        <xdr:cNvPr id="431" name="楕円 430"/>
        <xdr:cNvSpPr/>
      </xdr:nvSpPr>
      <xdr:spPr>
        <a:xfrm>
          <a:off x="6921500" y="133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57297</xdr:rowOff>
    </xdr:from>
    <xdr:ext cx="534377" cy="259045"/>
    <xdr:sp macro="" textlink="">
      <xdr:nvSpPr>
        <xdr:cNvPr id="432" name="テキスト ボックス 431"/>
        <xdr:cNvSpPr txBox="1"/>
      </xdr:nvSpPr>
      <xdr:spPr>
        <a:xfrm>
          <a:off x="6705111" y="134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56" name="直線コネクタ 455"/>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57"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58" name="直線コネクタ 457"/>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59"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0" name="直線コネクタ 459"/>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59461</xdr:rowOff>
    </xdr:from>
    <xdr:to>
      <xdr:col>55</xdr:col>
      <xdr:colOff>0</xdr:colOff>
      <xdr:row>97</xdr:row>
      <xdr:rowOff>96869</xdr:rowOff>
    </xdr:to>
    <xdr:cxnSp macro="">
      <xdr:nvCxnSpPr>
        <xdr:cNvPr id="461" name="直線コネクタ 460"/>
        <xdr:cNvCxnSpPr/>
      </xdr:nvCxnSpPr>
      <xdr:spPr>
        <a:xfrm>
          <a:off x="9639300" y="16690111"/>
          <a:ext cx="838200" cy="3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2"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3" name="フローチャート: 判断 462"/>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54829</xdr:rowOff>
    </xdr:from>
    <xdr:to>
      <xdr:col>50</xdr:col>
      <xdr:colOff>114300</xdr:colOff>
      <xdr:row>97</xdr:row>
      <xdr:rowOff>59461</xdr:rowOff>
    </xdr:to>
    <xdr:cxnSp macro="">
      <xdr:nvCxnSpPr>
        <xdr:cNvPr id="464" name="直線コネクタ 463"/>
        <xdr:cNvCxnSpPr/>
      </xdr:nvCxnSpPr>
      <xdr:spPr>
        <a:xfrm>
          <a:off x="8750300" y="16685479"/>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5" name="フローチャート: 判断 464"/>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66" name="テキスト ボックス 465"/>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54829</xdr:rowOff>
    </xdr:from>
    <xdr:to>
      <xdr:col>45</xdr:col>
      <xdr:colOff>177800</xdr:colOff>
      <xdr:row>97</xdr:row>
      <xdr:rowOff>83076</xdr:rowOff>
    </xdr:to>
    <xdr:cxnSp macro="">
      <xdr:nvCxnSpPr>
        <xdr:cNvPr id="467" name="直線コネクタ 466"/>
        <xdr:cNvCxnSpPr/>
      </xdr:nvCxnSpPr>
      <xdr:spPr>
        <a:xfrm flipV="1">
          <a:off x="7861300" y="16685479"/>
          <a:ext cx="8890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68" name="フローチャート: 判断 467"/>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69" name="テキスト ボックス 468"/>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46020</xdr:rowOff>
    </xdr:from>
    <xdr:to>
      <xdr:col>41</xdr:col>
      <xdr:colOff>50800</xdr:colOff>
      <xdr:row>97</xdr:row>
      <xdr:rowOff>83076</xdr:rowOff>
    </xdr:to>
    <xdr:cxnSp macro="">
      <xdr:nvCxnSpPr>
        <xdr:cNvPr id="470" name="直線コネクタ 469"/>
        <xdr:cNvCxnSpPr/>
      </xdr:nvCxnSpPr>
      <xdr:spPr>
        <a:xfrm>
          <a:off x="6972300" y="16676670"/>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1" name="フローチャート: 判断 470"/>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2" name="テキスト ボックス 471"/>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3" name="フローチャート: 判断 472"/>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4" name="テキスト ボックス 473"/>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46069</xdr:rowOff>
    </xdr:from>
    <xdr:to>
      <xdr:col>55</xdr:col>
      <xdr:colOff>50800</xdr:colOff>
      <xdr:row>97</xdr:row>
      <xdr:rowOff>147669</xdr:rowOff>
    </xdr:to>
    <xdr:sp macro="" textlink="">
      <xdr:nvSpPr>
        <xdr:cNvPr id="480" name="楕円 479"/>
        <xdr:cNvSpPr/>
      </xdr:nvSpPr>
      <xdr:spPr>
        <a:xfrm>
          <a:off x="10426700" y="166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24496</xdr:rowOff>
    </xdr:from>
    <xdr:ext cx="534377" cy="259045"/>
    <xdr:sp macro="" textlink="">
      <xdr:nvSpPr>
        <xdr:cNvPr id="481" name="土木費該当値テキスト"/>
        <xdr:cNvSpPr txBox="1"/>
      </xdr:nvSpPr>
      <xdr:spPr>
        <a:xfrm>
          <a:off x="10528300" y="1665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8661</xdr:rowOff>
    </xdr:from>
    <xdr:to>
      <xdr:col>50</xdr:col>
      <xdr:colOff>165100</xdr:colOff>
      <xdr:row>97</xdr:row>
      <xdr:rowOff>110261</xdr:rowOff>
    </xdr:to>
    <xdr:sp macro="" textlink="">
      <xdr:nvSpPr>
        <xdr:cNvPr id="482" name="楕円 481"/>
        <xdr:cNvSpPr/>
      </xdr:nvSpPr>
      <xdr:spPr>
        <a:xfrm>
          <a:off x="9588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101388</xdr:rowOff>
    </xdr:from>
    <xdr:ext cx="534377" cy="259045"/>
    <xdr:sp macro="" textlink="">
      <xdr:nvSpPr>
        <xdr:cNvPr id="483" name="テキスト ボックス 482"/>
        <xdr:cNvSpPr txBox="1"/>
      </xdr:nvSpPr>
      <xdr:spPr>
        <a:xfrm>
          <a:off x="9372111" y="167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4029</xdr:rowOff>
    </xdr:from>
    <xdr:to>
      <xdr:col>46</xdr:col>
      <xdr:colOff>38100</xdr:colOff>
      <xdr:row>97</xdr:row>
      <xdr:rowOff>105629</xdr:rowOff>
    </xdr:to>
    <xdr:sp macro="" textlink="">
      <xdr:nvSpPr>
        <xdr:cNvPr id="484" name="楕円 483"/>
        <xdr:cNvSpPr/>
      </xdr:nvSpPr>
      <xdr:spPr>
        <a:xfrm>
          <a:off x="8699500" y="166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96756</xdr:rowOff>
    </xdr:from>
    <xdr:ext cx="534377" cy="259045"/>
    <xdr:sp macro="" textlink="">
      <xdr:nvSpPr>
        <xdr:cNvPr id="485" name="テキスト ボックス 484"/>
        <xdr:cNvSpPr txBox="1"/>
      </xdr:nvSpPr>
      <xdr:spPr>
        <a:xfrm>
          <a:off x="8483111" y="167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32276</xdr:rowOff>
    </xdr:from>
    <xdr:to>
      <xdr:col>41</xdr:col>
      <xdr:colOff>101600</xdr:colOff>
      <xdr:row>97</xdr:row>
      <xdr:rowOff>133876</xdr:rowOff>
    </xdr:to>
    <xdr:sp macro="" textlink="">
      <xdr:nvSpPr>
        <xdr:cNvPr id="486" name="楕円 485"/>
        <xdr:cNvSpPr/>
      </xdr:nvSpPr>
      <xdr:spPr>
        <a:xfrm>
          <a:off x="7810500" y="166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125003</xdr:rowOff>
    </xdr:from>
    <xdr:ext cx="534377" cy="259045"/>
    <xdr:sp macro="" textlink="">
      <xdr:nvSpPr>
        <xdr:cNvPr id="487" name="テキスト ボックス 486"/>
        <xdr:cNvSpPr txBox="1"/>
      </xdr:nvSpPr>
      <xdr:spPr>
        <a:xfrm>
          <a:off x="7594111" y="167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166670</xdr:rowOff>
    </xdr:from>
    <xdr:to>
      <xdr:col>36</xdr:col>
      <xdr:colOff>165100</xdr:colOff>
      <xdr:row>97</xdr:row>
      <xdr:rowOff>96820</xdr:rowOff>
    </xdr:to>
    <xdr:sp macro="" textlink="">
      <xdr:nvSpPr>
        <xdr:cNvPr id="488" name="楕円 487"/>
        <xdr:cNvSpPr/>
      </xdr:nvSpPr>
      <xdr:spPr>
        <a:xfrm>
          <a:off x="6921500" y="166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87947</xdr:rowOff>
    </xdr:from>
    <xdr:ext cx="534377" cy="259045"/>
    <xdr:sp macro="" textlink="">
      <xdr:nvSpPr>
        <xdr:cNvPr id="489" name="テキスト ボックス 488"/>
        <xdr:cNvSpPr txBox="1"/>
      </xdr:nvSpPr>
      <xdr:spPr>
        <a:xfrm>
          <a:off x="6705111" y="1671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0" name="直線コネクタ 499"/>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1" name="テキスト ボックス 500"/>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4" name="直線コネクタ 503"/>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5" name="テキスト ボックス 504"/>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8" name="直線コネクタ 507"/>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9" name="テキスト ボックス 508"/>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1" name="テキスト ボックス 510"/>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2" name="直線コネクタ 511"/>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3" name="テキスト ボックス 512"/>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17" name="直線コネクタ 516"/>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18"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19" name="直線コネクタ 518"/>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0"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1" name="直線コネクタ 520"/>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24328</xdr:rowOff>
    </xdr:from>
    <xdr:to>
      <xdr:col>85</xdr:col>
      <xdr:colOff>127000</xdr:colOff>
      <xdr:row>37</xdr:row>
      <xdr:rowOff>123412</xdr:rowOff>
    </xdr:to>
    <xdr:cxnSp macro="">
      <xdr:nvCxnSpPr>
        <xdr:cNvPr id="522" name="直線コネクタ 521"/>
        <xdr:cNvCxnSpPr/>
      </xdr:nvCxnSpPr>
      <xdr:spPr>
        <a:xfrm>
          <a:off x="15481300" y="6367978"/>
          <a:ext cx="838200" cy="9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3" name="消防費平均値テキスト"/>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4" name="フローチャート: 判断 523"/>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24328</xdr:rowOff>
    </xdr:from>
    <xdr:to>
      <xdr:col>81</xdr:col>
      <xdr:colOff>50800</xdr:colOff>
      <xdr:row>37</xdr:row>
      <xdr:rowOff>68677</xdr:rowOff>
    </xdr:to>
    <xdr:cxnSp macro="">
      <xdr:nvCxnSpPr>
        <xdr:cNvPr id="525" name="直線コネクタ 524"/>
        <xdr:cNvCxnSpPr/>
      </xdr:nvCxnSpPr>
      <xdr:spPr>
        <a:xfrm flipV="1">
          <a:off x="14592300" y="6367978"/>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26" name="フローチャート: 判断 525"/>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27" name="テキスト ボックス 526"/>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57861</xdr:rowOff>
    </xdr:from>
    <xdr:to>
      <xdr:col>76</xdr:col>
      <xdr:colOff>114300</xdr:colOff>
      <xdr:row>37</xdr:row>
      <xdr:rowOff>68677</xdr:rowOff>
    </xdr:to>
    <xdr:cxnSp macro="">
      <xdr:nvCxnSpPr>
        <xdr:cNvPr id="528" name="直線コネクタ 527"/>
        <xdr:cNvCxnSpPr/>
      </xdr:nvCxnSpPr>
      <xdr:spPr>
        <a:xfrm>
          <a:off x="13703300" y="6230061"/>
          <a:ext cx="889000" cy="18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29" name="フローチャート: 判断 528"/>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0" name="テキスト ボックス 529"/>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57861</xdr:rowOff>
    </xdr:from>
    <xdr:to>
      <xdr:col>71</xdr:col>
      <xdr:colOff>177800</xdr:colOff>
      <xdr:row>38</xdr:row>
      <xdr:rowOff>23657</xdr:rowOff>
    </xdr:to>
    <xdr:cxnSp macro="">
      <xdr:nvCxnSpPr>
        <xdr:cNvPr id="531" name="直線コネクタ 530"/>
        <xdr:cNvCxnSpPr/>
      </xdr:nvCxnSpPr>
      <xdr:spPr>
        <a:xfrm flipV="1">
          <a:off x="12814300" y="6230061"/>
          <a:ext cx="889000" cy="30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2" name="フローチャート: 判断 531"/>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3" name="テキスト ボックス 532"/>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4" name="フローチャート: 判断 533"/>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5" name="テキスト ボックス 534"/>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72612</xdr:rowOff>
    </xdr:from>
    <xdr:to>
      <xdr:col>85</xdr:col>
      <xdr:colOff>177800</xdr:colOff>
      <xdr:row>38</xdr:row>
      <xdr:rowOff>2763</xdr:rowOff>
    </xdr:to>
    <xdr:sp macro="" textlink="">
      <xdr:nvSpPr>
        <xdr:cNvPr id="541" name="楕円 540"/>
        <xdr:cNvSpPr/>
      </xdr:nvSpPr>
      <xdr:spPr>
        <a:xfrm>
          <a:off x="16268700" y="64162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51039</xdr:rowOff>
    </xdr:from>
    <xdr:ext cx="534377" cy="259045"/>
    <xdr:sp macro="" textlink="">
      <xdr:nvSpPr>
        <xdr:cNvPr id="542" name="消防費該当値テキスト"/>
        <xdr:cNvSpPr txBox="1"/>
      </xdr:nvSpPr>
      <xdr:spPr>
        <a:xfrm>
          <a:off x="16370300" y="6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144978</xdr:rowOff>
    </xdr:from>
    <xdr:to>
      <xdr:col>81</xdr:col>
      <xdr:colOff>101600</xdr:colOff>
      <xdr:row>37</xdr:row>
      <xdr:rowOff>75128</xdr:rowOff>
    </xdr:to>
    <xdr:sp macro="" textlink="">
      <xdr:nvSpPr>
        <xdr:cNvPr id="543" name="楕円 542"/>
        <xdr:cNvSpPr/>
      </xdr:nvSpPr>
      <xdr:spPr>
        <a:xfrm>
          <a:off x="15430500" y="63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91655</xdr:rowOff>
    </xdr:from>
    <xdr:ext cx="534377" cy="259045"/>
    <xdr:sp macro="" textlink="">
      <xdr:nvSpPr>
        <xdr:cNvPr id="544" name="テキスト ボックス 543"/>
        <xdr:cNvSpPr txBox="1"/>
      </xdr:nvSpPr>
      <xdr:spPr>
        <a:xfrm>
          <a:off x="15214111" y="609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17877</xdr:rowOff>
    </xdr:from>
    <xdr:to>
      <xdr:col>76</xdr:col>
      <xdr:colOff>165100</xdr:colOff>
      <xdr:row>37</xdr:row>
      <xdr:rowOff>119477</xdr:rowOff>
    </xdr:to>
    <xdr:sp macro="" textlink="">
      <xdr:nvSpPr>
        <xdr:cNvPr id="545" name="楕円 544"/>
        <xdr:cNvSpPr/>
      </xdr:nvSpPr>
      <xdr:spPr>
        <a:xfrm>
          <a:off x="14541500" y="63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136004</xdr:rowOff>
    </xdr:from>
    <xdr:ext cx="534377" cy="259045"/>
    <xdr:sp macro="" textlink="">
      <xdr:nvSpPr>
        <xdr:cNvPr id="546" name="テキスト ボックス 545"/>
        <xdr:cNvSpPr txBox="1"/>
      </xdr:nvSpPr>
      <xdr:spPr>
        <a:xfrm>
          <a:off x="14325111" y="61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7061</xdr:rowOff>
    </xdr:from>
    <xdr:to>
      <xdr:col>72</xdr:col>
      <xdr:colOff>38100</xdr:colOff>
      <xdr:row>36</xdr:row>
      <xdr:rowOff>108661</xdr:rowOff>
    </xdr:to>
    <xdr:sp macro="" textlink="">
      <xdr:nvSpPr>
        <xdr:cNvPr id="547" name="楕円 546"/>
        <xdr:cNvSpPr/>
      </xdr:nvSpPr>
      <xdr:spPr>
        <a:xfrm>
          <a:off x="136525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125188</xdr:rowOff>
    </xdr:from>
    <xdr:ext cx="534377" cy="259045"/>
    <xdr:sp macro="" textlink="">
      <xdr:nvSpPr>
        <xdr:cNvPr id="548" name="テキスト ボックス 547"/>
        <xdr:cNvSpPr txBox="1"/>
      </xdr:nvSpPr>
      <xdr:spPr>
        <a:xfrm>
          <a:off x="13436111" y="59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144307</xdr:rowOff>
    </xdr:from>
    <xdr:to>
      <xdr:col>67</xdr:col>
      <xdr:colOff>101600</xdr:colOff>
      <xdr:row>38</xdr:row>
      <xdr:rowOff>74457</xdr:rowOff>
    </xdr:to>
    <xdr:sp macro="" textlink="">
      <xdr:nvSpPr>
        <xdr:cNvPr id="549" name="楕円 548"/>
        <xdr:cNvSpPr/>
      </xdr:nvSpPr>
      <xdr:spPr>
        <a:xfrm>
          <a:off x="12763500" y="64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65584</xdr:rowOff>
    </xdr:from>
    <xdr:ext cx="534377" cy="259045"/>
    <xdr:sp macro="" textlink="">
      <xdr:nvSpPr>
        <xdr:cNvPr id="550" name="テキスト ボックス 549"/>
        <xdr:cNvSpPr txBox="1"/>
      </xdr:nvSpPr>
      <xdr:spPr>
        <a:xfrm>
          <a:off x="12547111" y="65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4" name="直線コネクタ 573"/>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5"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76" name="直線コネクタ 575"/>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77"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78" name="直線コネクタ 577"/>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71699</xdr:rowOff>
    </xdr:from>
    <xdr:to>
      <xdr:col>85</xdr:col>
      <xdr:colOff>127000</xdr:colOff>
      <xdr:row>56</xdr:row>
      <xdr:rowOff>25233</xdr:rowOff>
    </xdr:to>
    <xdr:cxnSp macro="">
      <xdr:nvCxnSpPr>
        <xdr:cNvPr id="579" name="直線コネクタ 578"/>
        <xdr:cNvCxnSpPr/>
      </xdr:nvCxnSpPr>
      <xdr:spPr>
        <a:xfrm flipV="1">
          <a:off x="15481300" y="9329999"/>
          <a:ext cx="838200" cy="29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0"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1" name="フローチャート: 判断 580"/>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51514</xdr:rowOff>
    </xdr:from>
    <xdr:to>
      <xdr:col>81</xdr:col>
      <xdr:colOff>50800</xdr:colOff>
      <xdr:row>56</xdr:row>
      <xdr:rowOff>25233</xdr:rowOff>
    </xdr:to>
    <xdr:cxnSp macro="">
      <xdr:nvCxnSpPr>
        <xdr:cNvPr id="582" name="直線コネクタ 581"/>
        <xdr:cNvCxnSpPr/>
      </xdr:nvCxnSpPr>
      <xdr:spPr>
        <a:xfrm>
          <a:off x="14592300" y="9481264"/>
          <a:ext cx="889000" cy="14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3" name="フローチャート: 判断 582"/>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4" name="テキスト ボックス 583"/>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51514</xdr:rowOff>
    </xdr:from>
    <xdr:to>
      <xdr:col>76</xdr:col>
      <xdr:colOff>114300</xdr:colOff>
      <xdr:row>56</xdr:row>
      <xdr:rowOff>99101</xdr:rowOff>
    </xdr:to>
    <xdr:cxnSp macro="">
      <xdr:nvCxnSpPr>
        <xdr:cNvPr id="585" name="直線コネクタ 584"/>
        <xdr:cNvCxnSpPr/>
      </xdr:nvCxnSpPr>
      <xdr:spPr>
        <a:xfrm flipV="1">
          <a:off x="13703300" y="9481264"/>
          <a:ext cx="889000" cy="2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86" name="フローチャート: 判断 585"/>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87" name="テキスト ボックス 586"/>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83990</xdr:rowOff>
    </xdr:from>
    <xdr:to>
      <xdr:col>71</xdr:col>
      <xdr:colOff>177800</xdr:colOff>
      <xdr:row>56</xdr:row>
      <xdr:rowOff>99101</xdr:rowOff>
    </xdr:to>
    <xdr:cxnSp macro="">
      <xdr:nvCxnSpPr>
        <xdr:cNvPr id="588" name="直線コネクタ 587"/>
        <xdr:cNvCxnSpPr/>
      </xdr:nvCxnSpPr>
      <xdr:spPr>
        <a:xfrm>
          <a:off x="12814300" y="9685190"/>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89" name="フローチャート: 判断 588"/>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0" name="テキスト ボックス 589"/>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1" name="フローチャート: 判断 590"/>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2" name="テキスト ボックス 591"/>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20899</xdr:rowOff>
    </xdr:from>
    <xdr:to>
      <xdr:col>85</xdr:col>
      <xdr:colOff>177800</xdr:colOff>
      <xdr:row>54</xdr:row>
      <xdr:rowOff>122499</xdr:rowOff>
    </xdr:to>
    <xdr:sp macro="" textlink="">
      <xdr:nvSpPr>
        <xdr:cNvPr id="598" name="楕円 597"/>
        <xdr:cNvSpPr/>
      </xdr:nvSpPr>
      <xdr:spPr>
        <a:xfrm>
          <a:off x="16268700" y="92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43776</xdr:rowOff>
    </xdr:from>
    <xdr:ext cx="599010" cy="259045"/>
    <xdr:sp macro="" textlink="">
      <xdr:nvSpPr>
        <xdr:cNvPr id="599" name="教育費該当値テキスト"/>
        <xdr:cNvSpPr txBox="1"/>
      </xdr:nvSpPr>
      <xdr:spPr>
        <a:xfrm>
          <a:off x="16370300" y="913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145883</xdr:rowOff>
    </xdr:from>
    <xdr:to>
      <xdr:col>81</xdr:col>
      <xdr:colOff>101600</xdr:colOff>
      <xdr:row>56</xdr:row>
      <xdr:rowOff>76033</xdr:rowOff>
    </xdr:to>
    <xdr:sp macro="" textlink="">
      <xdr:nvSpPr>
        <xdr:cNvPr id="600" name="楕円 599"/>
        <xdr:cNvSpPr/>
      </xdr:nvSpPr>
      <xdr:spPr>
        <a:xfrm>
          <a:off x="15430500" y="95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92560</xdr:rowOff>
    </xdr:from>
    <xdr:ext cx="534377" cy="259045"/>
    <xdr:sp macro="" textlink="">
      <xdr:nvSpPr>
        <xdr:cNvPr id="601" name="テキスト ボックス 600"/>
        <xdr:cNvSpPr txBox="1"/>
      </xdr:nvSpPr>
      <xdr:spPr>
        <a:xfrm>
          <a:off x="15214111" y="9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714</xdr:rowOff>
    </xdr:from>
    <xdr:to>
      <xdr:col>76</xdr:col>
      <xdr:colOff>165100</xdr:colOff>
      <xdr:row>55</xdr:row>
      <xdr:rowOff>102314</xdr:rowOff>
    </xdr:to>
    <xdr:sp macro="" textlink="">
      <xdr:nvSpPr>
        <xdr:cNvPr id="602" name="楕円 601"/>
        <xdr:cNvSpPr/>
      </xdr:nvSpPr>
      <xdr:spPr>
        <a:xfrm>
          <a:off x="14541500" y="94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118841</xdr:rowOff>
    </xdr:from>
    <xdr:ext cx="534377" cy="259045"/>
    <xdr:sp macro="" textlink="">
      <xdr:nvSpPr>
        <xdr:cNvPr id="603" name="テキスト ボックス 602"/>
        <xdr:cNvSpPr txBox="1"/>
      </xdr:nvSpPr>
      <xdr:spPr>
        <a:xfrm>
          <a:off x="14325111" y="92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48301</xdr:rowOff>
    </xdr:from>
    <xdr:to>
      <xdr:col>72</xdr:col>
      <xdr:colOff>38100</xdr:colOff>
      <xdr:row>56</xdr:row>
      <xdr:rowOff>149901</xdr:rowOff>
    </xdr:to>
    <xdr:sp macro="" textlink="">
      <xdr:nvSpPr>
        <xdr:cNvPr id="604" name="楕円 603"/>
        <xdr:cNvSpPr/>
      </xdr:nvSpPr>
      <xdr:spPr>
        <a:xfrm>
          <a:off x="13652500" y="96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141028</xdr:rowOff>
    </xdr:from>
    <xdr:ext cx="534377" cy="259045"/>
    <xdr:sp macro="" textlink="">
      <xdr:nvSpPr>
        <xdr:cNvPr id="605" name="テキスト ボックス 604"/>
        <xdr:cNvSpPr txBox="1"/>
      </xdr:nvSpPr>
      <xdr:spPr>
        <a:xfrm>
          <a:off x="13436111" y="97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33190</xdr:rowOff>
    </xdr:from>
    <xdr:to>
      <xdr:col>67</xdr:col>
      <xdr:colOff>101600</xdr:colOff>
      <xdr:row>56</xdr:row>
      <xdr:rowOff>134790</xdr:rowOff>
    </xdr:to>
    <xdr:sp macro="" textlink="">
      <xdr:nvSpPr>
        <xdr:cNvPr id="606" name="楕円 605"/>
        <xdr:cNvSpPr/>
      </xdr:nvSpPr>
      <xdr:spPr>
        <a:xfrm>
          <a:off x="12763500" y="96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125917</xdr:rowOff>
    </xdr:from>
    <xdr:ext cx="534377" cy="259045"/>
    <xdr:sp macro="" textlink="">
      <xdr:nvSpPr>
        <xdr:cNvPr id="607" name="テキスト ボックス 606"/>
        <xdr:cNvSpPr txBox="1"/>
      </xdr:nvSpPr>
      <xdr:spPr>
        <a:xfrm>
          <a:off x="12547111" y="972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3" name="直線コネクタ 632"/>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4"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36"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37" name="直線コネクタ 636"/>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96707</xdr:rowOff>
    </xdr:from>
    <xdr:to>
      <xdr:col>85</xdr:col>
      <xdr:colOff>127000</xdr:colOff>
      <xdr:row>79</xdr:row>
      <xdr:rowOff>98555</xdr:rowOff>
    </xdr:to>
    <xdr:cxnSp macro="">
      <xdr:nvCxnSpPr>
        <xdr:cNvPr id="638" name="直線コネクタ 637"/>
        <xdr:cNvCxnSpPr/>
      </xdr:nvCxnSpPr>
      <xdr:spPr>
        <a:xfrm flipV="1">
          <a:off x="15481300" y="13641257"/>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39"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0" name="フローチャート: 判断 639"/>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98555</xdr:rowOff>
    </xdr:from>
    <xdr:to>
      <xdr:col>81</xdr:col>
      <xdr:colOff>50800</xdr:colOff>
      <xdr:row>79</xdr:row>
      <xdr:rowOff>98879</xdr:rowOff>
    </xdr:to>
    <xdr:cxnSp macro="">
      <xdr:nvCxnSpPr>
        <xdr:cNvPr id="641" name="直線コネクタ 640"/>
        <xdr:cNvCxnSpPr/>
      </xdr:nvCxnSpPr>
      <xdr:spPr>
        <a:xfrm flipV="1">
          <a:off x="14592300" y="1364310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2" name="フローチャート: 判断 641"/>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3" name="テキスト ボックス 642"/>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5" name="フローチャート: 判断 644"/>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46" name="テキスト ボックス 645"/>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48" name="フローチャート: 判断 647"/>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49" name="テキスト ボックス 648"/>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0" name="フローチャート: 判断 649"/>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1" name="テキスト ボックス 650"/>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45907</xdr:rowOff>
    </xdr:from>
    <xdr:to>
      <xdr:col>85</xdr:col>
      <xdr:colOff>177800</xdr:colOff>
      <xdr:row>79</xdr:row>
      <xdr:rowOff>147507</xdr:rowOff>
    </xdr:to>
    <xdr:sp macro="" textlink="">
      <xdr:nvSpPr>
        <xdr:cNvPr id="657" name="楕円 656"/>
        <xdr:cNvSpPr/>
      </xdr:nvSpPr>
      <xdr:spPr>
        <a:xfrm>
          <a:off x="16268700" y="135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378565" cy="259045"/>
    <xdr:sp macro="" textlink="">
      <xdr:nvSpPr>
        <xdr:cNvPr id="658" name="災害復旧費該当値テキスト"/>
        <xdr:cNvSpPr txBox="1"/>
      </xdr:nvSpPr>
      <xdr:spPr>
        <a:xfrm>
          <a:off x="16370300" y="1354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47755</xdr:rowOff>
    </xdr:from>
    <xdr:to>
      <xdr:col>81</xdr:col>
      <xdr:colOff>101600</xdr:colOff>
      <xdr:row>79</xdr:row>
      <xdr:rowOff>149355</xdr:rowOff>
    </xdr:to>
    <xdr:sp macro="" textlink="">
      <xdr:nvSpPr>
        <xdr:cNvPr id="659" name="楕円 658"/>
        <xdr:cNvSpPr/>
      </xdr:nvSpPr>
      <xdr:spPr>
        <a:xfrm>
          <a:off x="15430500" y="135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140482</xdr:rowOff>
    </xdr:from>
    <xdr:ext cx="313932" cy="259045"/>
    <xdr:sp macro="" textlink="">
      <xdr:nvSpPr>
        <xdr:cNvPr id="660" name="テキスト ボックス 659"/>
        <xdr:cNvSpPr txBox="1"/>
      </xdr:nvSpPr>
      <xdr:spPr>
        <a:xfrm>
          <a:off x="15324333" y="13685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88" name="直線コネクタ 687"/>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89"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0" name="直線コネクタ 689"/>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1"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2" name="直線コネクタ 691"/>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85058</xdr:rowOff>
    </xdr:from>
    <xdr:to>
      <xdr:col>85</xdr:col>
      <xdr:colOff>127000</xdr:colOff>
      <xdr:row>97</xdr:row>
      <xdr:rowOff>94864</xdr:rowOff>
    </xdr:to>
    <xdr:cxnSp macro="">
      <xdr:nvCxnSpPr>
        <xdr:cNvPr id="693" name="直線コネクタ 692"/>
        <xdr:cNvCxnSpPr/>
      </xdr:nvCxnSpPr>
      <xdr:spPr>
        <a:xfrm flipV="1">
          <a:off x="15481300" y="16715708"/>
          <a:ext cx="8382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4"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5" name="フローチャート: 判断 694"/>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89078</xdr:rowOff>
    </xdr:from>
    <xdr:to>
      <xdr:col>81</xdr:col>
      <xdr:colOff>50800</xdr:colOff>
      <xdr:row>97</xdr:row>
      <xdr:rowOff>94864</xdr:rowOff>
    </xdr:to>
    <xdr:cxnSp macro="">
      <xdr:nvCxnSpPr>
        <xdr:cNvPr id="696" name="直線コネクタ 695"/>
        <xdr:cNvCxnSpPr/>
      </xdr:nvCxnSpPr>
      <xdr:spPr>
        <a:xfrm>
          <a:off x="14592300" y="16719728"/>
          <a:ext cx="8890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697" name="フローチャート: 判断 696"/>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698" name="テキスト ボックス 697"/>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89078</xdr:rowOff>
    </xdr:from>
    <xdr:to>
      <xdr:col>76</xdr:col>
      <xdr:colOff>114300</xdr:colOff>
      <xdr:row>97</xdr:row>
      <xdr:rowOff>132432</xdr:rowOff>
    </xdr:to>
    <xdr:cxnSp macro="">
      <xdr:nvCxnSpPr>
        <xdr:cNvPr id="699" name="直線コネクタ 698"/>
        <xdr:cNvCxnSpPr/>
      </xdr:nvCxnSpPr>
      <xdr:spPr>
        <a:xfrm flipV="1">
          <a:off x="13703300" y="16719728"/>
          <a:ext cx="889000" cy="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0" name="フローチャート: 判断 699"/>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1" name="テキスト ボックス 700"/>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98254</xdr:rowOff>
    </xdr:from>
    <xdr:to>
      <xdr:col>71</xdr:col>
      <xdr:colOff>177800</xdr:colOff>
      <xdr:row>97</xdr:row>
      <xdr:rowOff>132432</xdr:rowOff>
    </xdr:to>
    <xdr:cxnSp macro="">
      <xdr:nvCxnSpPr>
        <xdr:cNvPr id="702" name="直線コネクタ 701"/>
        <xdr:cNvCxnSpPr/>
      </xdr:nvCxnSpPr>
      <xdr:spPr>
        <a:xfrm>
          <a:off x="12814300" y="16728904"/>
          <a:ext cx="889000" cy="3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3" name="フローチャート: 判断 702"/>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4" name="テキスト ボックス 703"/>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5" name="フローチャート: 判断 704"/>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15648</xdr:rowOff>
    </xdr:from>
    <xdr:ext cx="534377" cy="259045"/>
    <xdr:sp macro="" textlink="">
      <xdr:nvSpPr>
        <xdr:cNvPr id="706" name="テキスト ボックス 705"/>
        <xdr:cNvSpPr txBox="1"/>
      </xdr:nvSpPr>
      <xdr:spPr>
        <a:xfrm>
          <a:off x="12547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34258</xdr:rowOff>
    </xdr:from>
    <xdr:to>
      <xdr:col>85</xdr:col>
      <xdr:colOff>177800</xdr:colOff>
      <xdr:row>97</xdr:row>
      <xdr:rowOff>135858</xdr:rowOff>
    </xdr:to>
    <xdr:sp macro="" textlink="">
      <xdr:nvSpPr>
        <xdr:cNvPr id="712" name="楕円 711"/>
        <xdr:cNvSpPr/>
      </xdr:nvSpPr>
      <xdr:spPr>
        <a:xfrm>
          <a:off x="16268700" y="166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57135</xdr:rowOff>
    </xdr:from>
    <xdr:ext cx="534377" cy="259045"/>
    <xdr:sp macro="" textlink="">
      <xdr:nvSpPr>
        <xdr:cNvPr id="713" name="公債費該当値テキスト"/>
        <xdr:cNvSpPr txBox="1"/>
      </xdr:nvSpPr>
      <xdr:spPr>
        <a:xfrm>
          <a:off x="16370300" y="165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44064</xdr:rowOff>
    </xdr:from>
    <xdr:to>
      <xdr:col>81</xdr:col>
      <xdr:colOff>101600</xdr:colOff>
      <xdr:row>97</xdr:row>
      <xdr:rowOff>145664</xdr:rowOff>
    </xdr:to>
    <xdr:sp macro="" textlink="">
      <xdr:nvSpPr>
        <xdr:cNvPr id="714" name="楕円 713"/>
        <xdr:cNvSpPr/>
      </xdr:nvSpPr>
      <xdr:spPr>
        <a:xfrm>
          <a:off x="15430500" y="1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162191</xdr:rowOff>
    </xdr:from>
    <xdr:ext cx="534377" cy="259045"/>
    <xdr:sp macro="" textlink="">
      <xdr:nvSpPr>
        <xdr:cNvPr id="715" name="テキスト ボックス 714"/>
        <xdr:cNvSpPr txBox="1"/>
      </xdr:nvSpPr>
      <xdr:spPr>
        <a:xfrm>
          <a:off x="15214111" y="164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38278</xdr:rowOff>
    </xdr:from>
    <xdr:to>
      <xdr:col>76</xdr:col>
      <xdr:colOff>165100</xdr:colOff>
      <xdr:row>97</xdr:row>
      <xdr:rowOff>139878</xdr:rowOff>
    </xdr:to>
    <xdr:sp macro="" textlink="">
      <xdr:nvSpPr>
        <xdr:cNvPr id="716" name="楕円 715"/>
        <xdr:cNvSpPr/>
      </xdr:nvSpPr>
      <xdr:spPr>
        <a:xfrm>
          <a:off x="145415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156405</xdr:rowOff>
    </xdr:from>
    <xdr:ext cx="534377" cy="259045"/>
    <xdr:sp macro="" textlink="">
      <xdr:nvSpPr>
        <xdr:cNvPr id="717" name="テキスト ボックス 716"/>
        <xdr:cNvSpPr txBox="1"/>
      </xdr:nvSpPr>
      <xdr:spPr>
        <a:xfrm>
          <a:off x="14325111" y="164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81632</xdr:rowOff>
    </xdr:from>
    <xdr:to>
      <xdr:col>72</xdr:col>
      <xdr:colOff>38100</xdr:colOff>
      <xdr:row>98</xdr:row>
      <xdr:rowOff>11782</xdr:rowOff>
    </xdr:to>
    <xdr:sp macro="" textlink="">
      <xdr:nvSpPr>
        <xdr:cNvPr id="718" name="楕円 717"/>
        <xdr:cNvSpPr/>
      </xdr:nvSpPr>
      <xdr:spPr>
        <a:xfrm>
          <a:off x="13652500" y="167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28309</xdr:rowOff>
    </xdr:from>
    <xdr:ext cx="534377" cy="259045"/>
    <xdr:sp macro="" textlink="">
      <xdr:nvSpPr>
        <xdr:cNvPr id="719" name="テキスト ボックス 718"/>
        <xdr:cNvSpPr txBox="1"/>
      </xdr:nvSpPr>
      <xdr:spPr>
        <a:xfrm>
          <a:off x="13436111" y="164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47454</xdr:rowOff>
    </xdr:from>
    <xdr:to>
      <xdr:col>67</xdr:col>
      <xdr:colOff>101600</xdr:colOff>
      <xdr:row>97</xdr:row>
      <xdr:rowOff>149054</xdr:rowOff>
    </xdr:to>
    <xdr:sp macro="" textlink="">
      <xdr:nvSpPr>
        <xdr:cNvPr id="720" name="楕円 719"/>
        <xdr:cNvSpPr/>
      </xdr:nvSpPr>
      <xdr:spPr>
        <a:xfrm>
          <a:off x="12763500" y="16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165581</xdr:rowOff>
    </xdr:from>
    <xdr:ext cx="534377" cy="259045"/>
    <xdr:sp macro="" textlink="">
      <xdr:nvSpPr>
        <xdr:cNvPr id="721" name="テキスト ボックス 720"/>
        <xdr:cNvSpPr txBox="1"/>
      </xdr:nvSpPr>
      <xdr:spPr>
        <a:xfrm>
          <a:off x="12547111" y="16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47" name="直線コネクタ 746"/>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48"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0"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1" name="直線コネクタ 750"/>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3"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4" name="フローチャート: 判断 753"/>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56" name="フローチャート: 判断 755"/>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57" name="テキスト ボックス 756"/>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59" name="フローチャート: 判断 758"/>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0" name="テキスト ボックス 759"/>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2" name="フローチャート: 判断 761"/>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3" name="テキスト ボックス 762"/>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4" name="フローチャート: 判断 763"/>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5" name="テキスト ボックス 764"/>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2"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6" name="テキスト ボックス 79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8" name="テキスト ボックス 79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0" name="テキスト ボックス 799"/>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4" name="直線コネクタ 803"/>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5"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07"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08" name="直線コネクタ 807"/>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0"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1" name="フローチャート: 判断 810"/>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3" name="フローチャート: 判断 812"/>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4" name="テキスト ボックス 813"/>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16" name="フローチャート: 判断 815"/>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17" name="テキスト ボックス 816"/>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19" name="フローチャート: 判断 818"/>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0" name="テキスト ボックス 819"/>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フローチャート: 判断 82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8" name="楕円 82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29"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0" name="楕円 82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1" name="テキスト ボックス 83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2" name="楕円 83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3" name="テキスト ボックス 83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4" name="楕円 83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5" name="テキスト ボックス 83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6" name="楕円 83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7" name="テキスト ボックス 83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・住民一人当たりの教育費は、類似団体平均を上回っており、前年度より大きく増加している。これは、温水プール整備工事費やとらまるパペットランド修繕工事費が増加したためである。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・住民一人当たりの災害復旧事業費は、類似団体内平均を下回っているが、前年度より増加している。これは台風による豪雨災害により災害復旧事業費が増加したためである。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衛生費は、類似団体内平均を下回っているが、前年度より増加している。これは、香川県広域水道企業団への身分移管に伴う退職手当積立金や大川広域行政組合し尿処理施設整備事業負担金が増加したためである。</a:t>
          </a:r>
        </a:p>
        <a:p>
          <a:r>
            <a:rPr kumimoji="1" lang="ja-JP" altLang="en-US" sz="1300">
              <a:latin typeface="ＭＳ Ｐゴシック" panose="020B0600070205080204" pitchFamily="50" charset="-128"/>
              <a:ea typeface="ＭＳ Ｐゴシック" panose="020B0600070205080204" pitchFamily="50" charset="-128"/>
            </a:rPr>
            <a:t>・住民一人当たりの公債費は、類似団体平均を上回っており、前年度より増加している。これは、長期債償還元金の増加により公債費が増加したためである。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税や各種交付金等の増加により歳入総額は増加したものの、人件費や物件費等の歳出が大きく増加したことにより、歳入歳出差引額は前年度より減少し、実質収支額も減少した。結果として実質単年度収支が赤字となった。今後も厳しい財政状況が見込まれるため、財源確保や歳出の見直しなどの検討が必要となってく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・令和６年度決算について、全会計で赤字はないが、一般会計及び下水道事業会計については、黒字額が減少している。</a:t>
          </a:r>
        </a:p>
        <a:p>
          <a:r>
            <a:rPr kumimoji="1" lang="ja-JP" altLang="en-US" sz="1400">
              <a:latin typeface="ＭＳ ゴシック" pitchFamily="49" charset="-128"/>
              <a:ea typeface="ＭＳ ゴシック" pitchFamily="49" charset="-128"/>
            </a:rPr>
            <a:t>・一般会計ついては、地方税や各種交付金等の増加により歳入総額は増加したものの、人件費や物件費等の歳出が大きく増加したことにより、歳入歳出差引額は前年度より減少し、実質収支額も減少した。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・国民健康保険事業特別会計については、保険給付費における療養諸費及び国民健康保険事業費納付金のうち医療給付分納付金が減少したことにより、黒字額が増加している。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・介護保険事業特別会計については、国庫支出金や県支出金等の歳入額が増加したことにより、歳入合計額は増加し、黒字額が増加している。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20581098</v>
      </c>
      <c r="BO4" s="449"/>
      <c r="BP4" s="449"/>
      <c r="BQ4" s="449"/>
      <c r="BR4" s="449"/>
      <c r="BS4" s="449"/>
      <c r="BT4" s="449"/>
      <c r="BU4" s="450"/>
      <c r="BV4" s="448">
        <v>20298349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12.6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19382212</v>
      </c>
      <c r="BO5" s="420"/>
      <c r="BP5" s="420"/>
      <c r="BQ5" s="420"/>
      <c r="BR5" s="420"/>
      <c r="BS5" s="420"/>
      <c r="BT5" s="420"/>
      <c r="BU5" s="421"/>
      <c r="BV5" s="419">
        <v>18717339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93.8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1198886</v>
      </c>
      <c r="BO6" s="420"/>
      <c r="BP6" s="420"/>
      <c r="BQ6" s="420"/>
      <c r="BR6" s="420"/>
      <c r="BS6" s="420"/>
      <c r="BT6" s="420"/>
      <c r="BU6" s="421"/>
      <c r="BV6" s="419">
        <v>1581010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94.5</v>
      </c>
      <c r="CU6" s="563"/>
      <c r="CV6" s="563"/>
      <c r="CW6" s="563"/>
      <c r="CX6" s="563"/>
      <c r="CY6" s="563"/>
      <c r="CZ6" s="563"/>
      <c r="DA6" s="564"/>
      <c r="DB6" s="562">
        <v>93.8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203573</v>
      </c>
      <c r="BO7" s="420"/>
      <c r="BP7" s="420"/>
      <c r="BQ7" s="420"/>
      <c r="BR7" s="420"/>
      <c r="BS7" s="420"/>
      <c r="BT7" s="420"/>
      <c r="BU7" s="421"/>
      <c r="BV7" s="419">
        <v>221861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10978418</v>
      </c>
      <c r="CU7" s="420"/>
      <c r="CV7" s="420"/>
      <c r="CW7" s="420"/>
      <c r="CX7" s="420"/>
      <c r="CY7" s="420"/>
      <c r="CZ7" s="420"/>
      <c r="DA7" s="421"/>
      <c r="DB7" s="419">
        <v>10807778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995313</v>
      </c>
      <c r="BO8" s="420"/>
      <c r="BP8" s="420"/>
      <c r="BQ8" s="420"/>
      <c r="BR8" s="420"/>
      <c r="BS8" s="420"/>
      <c r="BT8" s="420"/>
      <c r="BU8" s="421"/>
      <c r="BV8" s="419">
        <v>1359149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28279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-363836</v>
      </c>
      <c r="BO9" s="420"/>
      <c r="BP9" s="420"/>
      <c r="BQ9" s="420"/>
      <c r="BR9" s="420"/>
      <c r="BS9" s="420"/>
      <c r="BT9" s="420"/>
      <c r="BU9" s="421"/>
      <c r="BV9" s="419">
        <v>43650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17.8</v>
      </c>
      <c r="CU9" s="417"/>
      <c r="CV9" s="417"/>
      <c r="CW9" s="417"/>
      <c r="CX9" s="417"/>
      <c r="CY9" s="417"/>
      <c r="CZ9" s="417"/>
      <c r="DA9" s="418"/>
      <c r="DB9" s="416">
        <v>17.600000000000001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31031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18249</v>
      </c>
      <c r="BO10" s="420"/>
      <c r="BP10" s="420"/>
      <c r="BQ10" s="420"/>
      <c r="BR10" s="420"/>
      <c r="BS10" s="420"/>
      <c r="BT10" s="420"/>
      <c r="BU10" s="421"/>
      <c r="BV10" s="419">
        <v>664808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27353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26978</v>
      </c>
      <c r="S13" s="507"/>
      <c r="T13" s="507"/>
      <c r="U13" s="507"/>
      <c r="V13" s="508"/>
      <c r="W13" s="509" t="s">
        <v>131</v>
      </c>
      <c r="X13" s="405"/>
      <c r="Y13" s="405"/>
      <c r="Z13" s="405"/>
      <c r="AA13" s="405"/>
      <c r="AB13" s="406"/>
      <c r="AC13" s="372">
        <v>1130</v>
      </c>
      <c r="AD13" s="373"/>
      <c r="AE13" s="373"/>
      <c r="AF13" s="373"/>
      <c r="AG13" s="374"/>
      <c r="AH13" s="372">
        <v>1277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-345587</v>
      </c>
      <c r="BO13" s="420"/>
      <c r="BP13" s="420"/>
      <c r="BQ13" s="420"/>
      <c r="BR13" s="420"/>
      <c r="BS13" s="420"/>
      <c r="BT13" s="420"/>
      <c r="BU13" s="421"/>
      <c r="BV13" s="419">
        <v>708458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4.5999999999999996</v>
      </c>
      <c r="CU13" s="417"/>
      <c r="CV13" s="417"/>
      <c r="CW13" s="417"/>
      <c r="CX13" s="417"/>
      <c r="CY13" s="417"/>
      <c r="CZ13" s="417"/>
      <c r="DA13" s="418"/>
      <c r="DB13" s="416">
        <v>3.8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27900</v>
      </c>
      <c r="S14" s="507"/>
      <c r="T14" s="507"/>
      <c r="U14" s="507"/>
      <c r="V14" s="508"/>
      <c r="W14" s="510"/>
      <c r="X14" s="408"/>
      <c r="Y14" s="408"/>
      <c r="Z14" s="408"/>
      <c r="AA14" s="408"/>
      <c r="AB14" s="409"/>
      <c r="AC14" s="499">
        <v>8.8000000000000007</v>
      </c>
      <c r="AD14" s="500"/>
      <c r="AE14" s="500"/>
      <c r="AF14" s="500"/>
      <c r="AG14" s="501"/>
      <c r="AH14" s="499">
        <v>8.9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27570</v>
      </c>
      <c r="S15" s="507"/>
      <c r="T15" s="507"/>
      <c r="U15" s="507"/>
      <c r="V15" s="508"/>
      <c r="W15" s="509" t="s">
        <v>137</v>
      </c>
      <c r="X15" s="405"/>
      <c r="Y15" s="405"/>
      <c r="Z15" s="405"/>
      <c r="AA15" s="405"/>
      <c r="AB15" s="406"/>
      <c r="AC15" s="372">
        <v>4415</v>
      </c>
      <c r="AD15" s="373"/>
      <c r="AE15" s="373"/>
      <c r="AF15" s="373"/>
      <c r="AG15" s="374"/>
      <c r="AH15" s="372">
        <v>5263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3542446</v>
      </c>
      <c r="BO15" s="449"/>
      <c r="BP15" s="449"/>
      <c r="BQ15" s="449"/>
      <c r="BR15" s="449"/>
      <c r="BS15" s="449"/>
      <c r="BT15" s="449"/>
      <c r="BU15" s="450"/>
      <c r="BV15" s="448">
        <v>3388226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34.299999999999997</v>
      </c>
      <c r="AD16" s="500"/>
      <c r="AE16" s="500"/>
      <c r="AF16" s="500"/>
      <c r="AG16" s="501"/>
      <c r="AH16" s="499">
        <v>36.700000000000003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10024001</v>
      </c>
      <c r="BO16" s="420"/>
      <c r="BP16" s="420"/>
      <c r="BQ16" s="420"/>
      <c r="BR16" s="420"/>
      <c r="BS16" s="420"/>
      <c r="BT16" s="420"/>
      <c r="BU16" s="421"/>
      <c r="BV16" s="419">
        <v>9877522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7308</v>
      </c>
      <c r="AD17" s="373"/>
      <c r="AE17" s="373"/>
      <c r="AF17" s="373"/>
      <c r="AG17" s="374"/>
      <c r="AH17" s="372">
        <v>7820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4468827</v>
      </c>
      <c r="BO17" s="420"/>
      <c r="BP17" s="420"/>
      <c r="BQ17" s="420"/>
      <c r="BR17" s="420"/>
      <c r="BS17" s="420"/>
      <c r="BT17" s="420"/>
      <c r="BU17" s="421"/>
      <c r="BV17" s="419">
        <v>4258763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152.86000000000001</v>
      </c>
      <c r="M18" s="472"/>
      <c r="N18" s="472"/>
      <c r="O18" s="472"/>
      <c r="P18" s="472"/>
      <c r="Q18" s="472"/>
      <c r="R18" s="473"/>
      <c r="S18" s="473"/>
      <c r="T18" s="473"/>
      <c r="U18" s="473"/>
      <c r="V18" s="474"/>
      <c r="W18" s="490"/>
      <c r="X18" s="491"/>
      <c r="Y18" s="491"/>
      <c r="Z18" s="491"/>
      <c r="AA18" s="491"/>
      <c r="AB18" s="515"/>
      <c r="AC18" s="389">
        <v>56.9</v>
      </c>
      <c r="AD18" s="390"/>
      <c r="AE18" s="390"/>
      <c r="AF18" s="390"/>
      <c r="AG18" s="475"/>
      <c r="AH18" s="389">
        <v>54.5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10505424</v>
      </c>
      <c r="BO18" s="420"/>
      <c r="BP18" s="420"/>
      <c r="BQ18" s="420"/>
      <c r="BR18" s="420"/>
      <c r="BS18" s="420"/>
      <c r="BT18" s="420"/>
      <c r="BU18" s="421"/>
      <c r="BV18" s="419">
        <v>10210095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185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15184519</v>
      </c>
      <c r="BO19" s="420"/>
      <c r="BP19" s="420"/>
      <c r="BQ19" s="420"/>
      <c r="BR19" s="420"/>
      <c r="BS19" s="420"/>
      <c r="BT19" s="420"/>
      <c r="BU19" s="421"/>
      <c r="BV19" s="419">
        <v>14988764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11931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18073539</v>
      </c>
      <c r="BO22" s="449"/>
      <c r="BP22" s="449"/>
      <c r="BQ22" s="449"/>
      <c r="BR22" s="449"/>
      <c r="BS22" s="449"/>
      <c r="BT22" s="449"/>
      <c r="BU22" s="450"/>
      <c r="BV22" s="448">
        <v>18435711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11851327</v>
      </c>
      <c r="BO23" s="420"/>
      <c r="BP23" s="420"/>
      <c r="BQ23" s="420"/>
      <c r="BR23" s="420"/>
      <c r="BS23" s="420"/>
      <c r="BT23" s="420"/>
      <c r="BU23" s="421"/>
      <c r="BV23" s="419">
        <v>11644512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8400</v>
      </c>
      <c r="R24" s="373"/>
      <c r="S24" s="373"/>
      <c r="T24" s="373"/>
      <c r="U24" s="373"/>
      <c r="V24" s="374"/>
      <c r="W24" s="462"/>
      <c r="X24" s="399"/>
      <c r="Y24" s="400"/>
      <c r="Z24" s="375" t="s">
        <v>162</v>
      </c>
      <c r="AA24" s="376"/>
      <c r="AB24" s="376"/>
      <c r="AC24" s="376"/>
      <c r="AD24" s="376"/>
      <c r="AE24" s="376"/>
      <c r="AF24" s="376"/>
      <c r="AG24" s="377"/>
      <c r="AH24" s="372">
        <v>275</v>
      </c>
      <c r="AI24" s="373"/>
      <c r="AJ24" s="373"/>
      <c r="AK24" s="373"/>
      <c r="AL24" s="374"/>
      <c r="AM24" s="372">
        <v>869275</v>
      </c>
      <c r="AN24" s="373"/>
      <c r="AO24" s="373"/>
      <c r="AP24" s="373"/>
      <c r="AQ24" s="373"/>
      <c r="AR24" s="374"/>
      <c r="AS24" s="372">
        <v>3161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17262463</v>
      </c>
      <c r="BO24" s="420"/>
      <c r="BP24" s="420"/>
      <c r="BQ24" s="420"/>
      <c r="BR24" s="420"/>
      <c r="BS24" s="420"/>
      <c r="BT24" s="420"/>
      <c r="BU24" s="421"/>
      <c r="BV24" s="419">
        <v>17445013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3371865</v>
      </c>
      <c r="BO25" s="449"/>
      <c r="BP25" s="449"/>
      <c r="BQ25" s="449"/>
      <c r="BR25" s="449"/>
      <c r="BS25" s="449"/>
      <c r="BT25" s="449"/>
      <c r="BU25" s="450"/>
      <c r="BV25" s="448">
        <v>3126663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5700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19362</v>
      </c>
      <c r="AN26" s="373"/>
      <c r="AO26" s="373"/>
      <c r="AP26" s="373"/>
      <c r="AQ26" s="373"/>
      <c r="AR26" s="374"/>
      <c r="AS26" s="372">
        <v>3227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4900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370000</v>
      </c>
      <c r="BO27" s="454"/>
      <c r="BP27" s="454"/>
      <c r="BQ27" s="454"/>
      <c r="BR27" s="454"/>
      <c r="BS27" s="454"/>
      <c r="BT27" s="454"/>
      <c r="BU27" s="455"/>
      <c r="BV27" s="453">
        <v>370000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7173641</v>
      </c>
      <c r="BO28" s="449"/>
      <c r="BP28" s="449"/>
      <c r="BQ28" s="449"/>
      <c r="BR28" s="449"/>
      <c r="BS28" s="449"/>
      <c r="BT28" s="449"/>
      <c r="BU28" s="450"/>
      <c r="BV28" s="448">
        <v>7155392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4000</v>
      </c>
      <c r="R29" s="373"/>
      <c r="S29" s="373"/>
      <c r="T29" s="373"/>
      <c r="U29" s="373"/>
      <c r="V29" s="374"/>
      <c r="W29" s="463"/>
      <c r="X29" s="464"/>
      <c r="Y29" s="465"/>
      <c r="Z29" s="375" t="s">
        <v>177</v>
      </c>
      <c r="AA29" s="376"/>
      <c r="AB29" s="376"/>
      <c r="AC29" s="376"/>
      <c r="AD29" s="376"/>
      <c r="AE29" s="376"/>
      <c r="AF29" s="376"/>
      <c r="AG29" s="377"/>
      <c r="AH29" s="372">
        <v>275</v>
      </c>
      <c r="AI29" s="373"/>
      <c r="AJ29" s="373"/>
      <c r="AK29" s="373"/>
      <c r="AL29" s="374"/>
      <c r="AM29" s="372">
        <v>869275</v>
      </c>
      <c r="AN29" s="373"/>
      <c r="AO29" s="373"/>
      <c r="AP29" s="373"/>
      <c r="AQ29" s="373"/>
      <c r="AR29" s="374"/>
      <c r="AS29" s="372">
        <v>3161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1617737</v>
      </c>
      <c r="BO29" s="420"/>
      <c r="BP29" s="420"/>
      <c r="BQ29" s="420"/>
      <c r="BR29" s="420"/>
      <c r="BS29" s="420"/>
      <c r="BT29" s="420"/>
      <c r="BU29" s="421"/>
      <c r="BV29" s="419">
        <v>1105622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3286734</v>
      </c>
      <c r="BO30" s="454"/>
      <c r="BP30" s="454"/>
      <c r="BQ30" s="454"/>
      <c r="BR30" s="454"/>
      <c r="BS30" s="454"/>
      <c r="BT30" s="454"/>
      <c r="BU30" s="455"/>
      <c r="BV30" s="453">
        <v>3478762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大川広域行政組合（一般会計）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東かがわ市土地開発公社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大川広域行政組合（介護サービス事業）</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一般財団法人東かがわ市スポーツ財団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香川県東部清掃施設組合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株式会社ソルトレイクひけた</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東かがわ市外一市一町組合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香川県市町総合事務組合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香川県後期高齢者医療広域連合（一般会計）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香川県後期高齢者医療広域連合（後期高齢者医療事業）</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香川県広域水道企業団（水道事業）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香川県広域水道企業団（工業用水道事業）</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006lD7xKlC8LEaXx4jWtZp6jpbcRQQ+GTJTZo1FRcEQzPIbU8iTBGFTs8LbYQtnLgT+WlQHXu04rO/Rx/FM/Q==" saltValue="MsHh3qUdFTVTD28U9dCt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8.94</v>
      </c>
      <c r="G34" s="33">
        <v>11.47</v>
      </c>
      <c r="H34" s="33">
        <v>12.27</v>
      </c>
      <c r="I34" s="33">
        <v>12.57</v>
      </c>
      <c r="J34" s="34">
        <v>9.06</v>
      </c>
      <c r="K34" s="22"/>
      <c r="L34" s="22"/>
      <c r="M34" s="22"/>
      <c r="N34" s="22"/>
      <c r="O34" s="22"/>
      <c r="P34" s="22"/>
    </row>
    <row r="35" spans="1:16" ht="39" customHeight="1" x14ac:dyDescent="0.15">
      <c r="A35" s="22"/>
      <c r="B35" s="35"/>
      <c r="C35" s="1145" t="s">
        <v>530</v>
      </c>
      <c r="D35" s="1146"/>
      <c r="E35" s="1147"/>
      <c r="F35" s="36">
        <v>1.1100000000000001</v>
      </c>
      <c r="G35" s="37">
        <v>1.56</v>
      </c>
      <c r="H35" s="37">
        <v>2.06</v>
      </c>
      <c r="I35" s="37">
        <v>1.47</v>
      </c>
      <c r="J35" s="38">
        <v>3.37</v>
      </c>
      <c r="K35" s="22"/>
      <c r="L35" s="22"/>
      <c r="M35" s="22"/>
      <c r="N35" s="22"/>
      <c r="O35" s="22"/>
      <c r="P35" s="22"/>
    </row>
    <row r="36" spans="1:16" ht="39" customHeight="1" x14ac:dyDescent="0.15">
      <c r="A36" s="22"/>
      <c r="B36" s="35"/>
      <c r="C36" s="1145" t="s">
        <v>531</v>
      </c>
      <c r="D36" s="1146"/>
      <c r="E36" s="1147"/>
      <c r="F36" s="36">
        <v>0.86</v>
      </c>
      <c r="G36" s="37">
        <v>1.47</v>
      </c>
      <c r="H36" s="37">
        <v>1.8</v>
      </c>
      <c r="I36" s="37">
        <v>1.91</v>
      </c>
      <c r="J36" s="38">
        <v>2.14</v>
      </c>
      <c r="K36" s="22"/>
      <c r="L36" s="22"/>
      <c r="M36" s="22"/>
      <c r="N36" s="22"/>
      <c r="O36" s="22"/>
      <c r="P36" s="22"/>
    </row>
    <row r="37" spans="1:16" ht="39" customHeight="1" x14ac:dyDescent="0.15">
      <c r="A37" s="22"/>
      <c r="B37" s="35"/>
      <c r="C37" s="1145" t="s">
        <v>532</v>
      </c>
      <c r="D37" s="1146"/>
      <c r="E37" s="1147"/>
      <c r="F37" s="36">
        <v>7.0000000000000007E-2</v>
      </c>
      <c r="G37" s="37">
        <v>0.57999999999999996</v>
      </c>
      <c r="H37" s="37">
        <v>0.76</v>
      </c>
      <c r="I37" s="37">
        <v>0.78</v>
      </c>
      <c r="J37" s="38">
        <v>0.68</v>
      </c>
      <c r="K37" s="22"/>
      <c r="L37" s="22"/>
      <c r="M37" s="22"/>
      <c r="N37" s="22"/>
      <c r="O37" s="22"/>
      <c r="P37" s="22"/>
    </row>
    <row r="38" spans="1:16" ht="39" customHeight="1" x14ac:dyDescent="0.15">
      <c r="A38" s="22"/>
      <c r="B38" s="35"/>
      <c r="C38" s="1145" t="s">
        <v>533</v>
      </c>
      <c r="D38" s="1146"/>
      <c r="E38" s="1147"/>
      <c r="F38" s="36">
        <v>0</v>
      </c>
      <c r="G38" s="37">
        <v>0</v>
      </c>
      <c r="H38" s="37">
        <v>0</v>
      </c>
      <c r="I38" s="37">
        <v>0</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535</v>
      </c>
      <c r="D43" s="1149"/>
      <c r="E43" s="1150"/>
      <c r="F43" s="41">
        <v>0</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9CnDf465Jx6yy1O1ielC9cvvDe9kyGGUBxfzgUFUKsm4wPVrMm5RQmGSodAJuwZfjhGAB0n97AnjN0ameRlCA==" saltValue="5b1l9bBQOkh92DGgC40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2155</v>
      </c>
      <c r="L45" s="60">
        <v>2270</v>
      </c>
      <c r="M45" s="60">
        <v>2555</v>
      </c>
      <c r="N45" s="60">
        <v>2640</v>
      </c>
      <c r="O45" s="61">
        <v>2704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275</v>
      </c>
      <c r="L48" s="64">
        <v>278</v>
      </c>
      <c r="M48" s="64">
        <v>249</v>
      </c>
      <c r="N48" s="64">
        <v>240</v>
      </c>
      <c r="O48" s="65">
        <v>232</v>
      </c>
      <c r="P48" s="48"/>
      <c r="Q48" s="48"/>
      <c r="R48" s="48"/>
      <c r="S48" s="48"/>
      <c r="T48" s="48"/>
      <c r="U48" s="48"/>
    </row>
    <row r="49" spans="1:21" ht="30.75" customHeight="1" x14ac:dyDescent="0.15">
      <c r="A49" s="48"/>
      <c r="B49" s="1178"/>
      <c r="C49" s="1179"/>
      <c r="D49" s="62"/>
      <c r="E49" s="1155" t="s">
        <v>14</v>
      </c>
      <c r="F49" s="1155"/>
      <c r="G49" s="1155"/>
      <c r="H49" s="1155"/>
      <c r="I49" s="1155"/>
      <c r="J49" s="1156"/>
      <c r="K49" s="63">
        <v>44</v>
      </c>
      <c r="L49" s="64">
        <v>66</v>
      </c>
      <c r="M49" s="64">
        <v>67</v>
      </c>
      <c r="N49" s="64">
        <v>74</v>
      </c>
      <c r="O49" s="65">
        <v>72</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0</v>
      </c>
      <c r="M51" s="64" t="s">
        <v>485</v>
      </c>
      <c r="N51" s="64" t="s">
        <v>485</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2197</v>
      </c>
      <c r="L52" s="64">
        <v>2342</v>
      </c>
      <c r="M52" s="64">
        <v>2539</v>
      </c>
      <c r="N52" s="64">
        <v>2599</v>
      </c>
      <c r="O52" s="65">
        <v>2537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278</v>
      </c>
      <c r="L53" s="69">
        <v>272</v>
      </c>
      <c r="M53" s="69">
        <v>332</v>
      </c>
      <c r="N53" s="69">
        <v>355</v>
      </c>
      <c r="O53" s="70">
        <v>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AEKupvs1zHqlNaQyVWhQHFefwQks/n0HT8yLNehfFTJqAMn+2oVP/ASjWJ+oZRrc7WEX6DSEN3Ca283w7WOtg==" saltValue="e50FShbNUQ09h9CJsv/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18854</v>
      </c>
      <c r="J41" s="344">
        <v>18965</v>
      </c>
      <c r="K41" s="344">
        <v>18933</v>
      </c>
      <c r="L41" s="344">
        <v>18436</v>
      </c>
      <c r="M41" s="345">
        <v>18074</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3068</v>
      </c>
      <c r="J43" s="347">
        <v>2824</v>
      </c>
      <c r="K43" s="347">
        <v>2593</v>
      </c>
      <c r="L43" s="347">
        <v>2743</v>
      </c>
      <c r="M43" s="348">
        <v>2800</v>
      </c>
    </row>
    <row r="44" spans="2:13" ht="27.75" customHeight="1" x14ac:dyDescent="0.15">
      <c r="B44" s="1186"/>
      <c r="C44" s="1187"/>
      <c r="D44" s="106"/>
      <c r="E44" s="1190" t="s">
        <v>34</v>
      </c>
      <c r="F44" s="1190"/>
      <c r="G44" s="1190"/>
      <c r="H44" s="1191"/>
      <c r="I44" s="346">
        <v>288</v>
      </c>
      <c r="J44" s="347">
        <v>264</v>
      </c>
      <c r="K44" s="347">
        <v>197</v>
      </c>
      <c r="L44" s="347">
        <v>123</v>
      </c>
      <c r="M44" s="348">
        <v>51</v>
      </c>
    </row>
    <row r="45" spans="2:13" ht="27.75" customHeight="1" x14ac:dyDescent="0.15">
      <c r="B45" s="1186"/>
      <c r="C45" s="1187"/>
      <c r="D45" s="106"/>
      <c r="E45" s="1190" t="s">
        <v>35</v>
      </c>
      <c r="F45" s="1190"/>
      <c r="G45" s="1190"/>
      <c r="H45" s="1191"/>
      <c r="I45" s="346">
        <v>2115</v>
      </c>
      <c r="J45" s="347">
        <v>2010</v>
      </c>
      <c r="K45" s="347">
        <v>1913</v>
      </c>
      <c r="L45" s="347">
        <v>1962</v>
      </c>
      <c r="M45" s="348">
        <v>2101</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9283</v>
      </c>
      <c r="J50" s="347">
        <v>10172</v>
      </c>
      <c r="K50" s="347">
        <v>10615</v>
      </c>
      <c r="L50" s="347">
        <v>11231</v>
      </c>
      <c r="M50" s="348">
        <v>11824</v>
      </c>
    </row>
    <row r="51" spans="2:13" ht="27.75" customHeight="1" x14ac:dyDescent="0.15">
      <c r="B51" s="1186"/>
      <c r="C51" s="1187"/>
      <c r="D51" s="106"/>
      <c r="E51" s="1190" t="s">
        <v>42</v>
      </c>
      <c r="F51" s="1190"/>
      <c r="G51" s="1190"/>
      <c r="H51" s="1191"/>
      <c r="I51" s="346">
        <v>21</v>
      </c>
      <c r="J51" s="347">
        <v>21</v>
      </c>
      <c r="K51" s="347">
        <v>23</v>
      </c>
      <c r="L51" s="347">
        <v>15</v>
      </c>
      <c r="M51" s="348">
        <v>6</v>
      </c>
    </row>
    <row r="52" spans="2:13" ht="27.75" customHeight="1" x14ac:dyDescent="0.15">
      <c r="B52" s="1188"/>
      <c r="C52" s="1189"/>
      <c r="D52" s="106"/>
      <c r="E52" s="1190" t="s">
        <v>43</v>
      </c>
      <c r="F52" s="1190"/>
      <c r="G52" s="1190"/>
      <c r="H52" s="1191"/>
      <c r="I52" s="346">
        <v>21845</v>
      </c>
      <c r="J52" s="347">
        <v>21497</v>
      </c>
      <c r="K52" s="347">
        <v>20752</v>
      </c>
      <c r="L52" s="347">
        <v>20367</v>
      </c>
      <c r="M52" s="348">
        <v>19562</v>
      </c>
    </row>
    <row r="53" spans="2:13" ht="27.75" customHeight="1" thickBot="1" x14ac:dyDescent="0.2">
      <c r="B53" s="1192" t="s">
        <v>19</v>
      </c>
      <c r="C53" s="1193"/>
      <c r="D53" s="110"/>
      <c r="E53" s="1194" t="s">
        <v>44</v>
      </c>
      <c r="F53" s="1194"/>
      <c r="G53" s="1194"/>
      <c r="H53" s="1195"/>
      <c r="I53" s="349">
        <v>-6824</v>
      </c>
      <c r="J53" s="350">
        <v>-7627</v>
      </c>
      <c r="K53" s="350">
        <v>-7754</v>
      </c>
      <c r="L53" s="350">
        <v>-8350</v>
      </c>
      <c r="M53" s="351">
        <v>-8366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RMALehXjW7kB+sdsQpYQhDMCChlguJBFaohJnTNTe9hUJxYlE3eQLz5sthVEAdVxrxQ3DhcC78sofd2LCuCeQ==" saltValue="of2fbnn5R9Re0ZhIWS9Q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6491</v>
      </c>
      <c r="G55" s="352">
        <v>7155</v>
      </c>
      <c r="H55" s="353">
        <v>7174</v>
      </c>
    </row>
    <row r="56" spans="2:8" ht="52.5" customHeight="1" x14ac:dyDescent="0.15">
      <c r="B56" s="122"/>
      <c r="C56" s="1213" t="s">
        <v>47</v>
      </c>
      <c r="D56" s="1213"/>
      <c r="E56" s="1214"/>
      <c r="F56" s="354">
        <v>1255</v>
      </c>
      <c r="G56" s="354">
        <v>1106</v>
      </c>
      <c r="H56" s="355">
        <v>1618</v>
      </c>
    </row>
    <row r="57" spans="2:8" ht="53.25" customHeight="1" x14ac:dyDescent="0.15">
      <c r="B57" s="122"/>
      <c r="C57" s="1215" t="s">
        <v>48</v>
      </c>
      <c r="D57" s="1215"/>
      <c r="E57" s="1216"/>
      <c r="F57" s="356">
        <v>3515</v>
      </c>
      <c r="G57" s="356">
        <v>3479</v>
      </c>
      <c r="H57" s="357">
        <v>3287</v>
      </c>
    </row>
    <row r="58" spans="2:8" ht="45.75" customHeight="1" x14ac:dyDescent="0.15">
      <c r="B58" s="123"/>
      <c r="C58" s="1203" t="s">
        <v>571</v>
      </c>
      <c r="D58" s="1204"/>
      <c r="E58" s="1205"/>
      <c r="F58" s="358">
        <v>2491</v>
      </c>
      <c r="G58" s="358">
        <v>2487</v>
      </c>
      <c r="H58" s="359">
        <v>2339</v>
      </c>
    </row>
    <row r="59" spans="2:8" ht="45.75" customHeight="1" x14ac:dyDescent="0.15">
      <c r="B59" s="123"/>
      <c r="C59" s="1203" t="s">
        <v>572</v>
      </c>
      <c r="D59" s="1204"/>
      <c r="E59" s="1205"/>
      <c r="F59" s="358">
        <v>609</v>
      </c>
      <c r="G59" s="358">
        <v>601</v>
      </c>
      <c r="H59" s="359">
        <v>594</v>
      </c>
    </row>
    <row r="60" spans="2:8" ht="45.75" customHeight="1" x14ac:dyDescent="0.15">
      <c r="B60" s="123"/>
      <c r="C60" s="1203" t="s">
        <v>573</v>
      </c>
      <c r="D60" s="1204"/>
      <c r="E60" s="1205"/>
      <c r="F60" s="358">
        <v>147</v>
      </c>
      <c r="G60" s="358">
        <v>141</v>
      </c>
      <c r="H60" s="359">
        <v>134</v>
      </c>
    </row>
    <row r="61" spans="2:8" ht="45.75" customHeight="1" x14ac:dyDescent="0.15">
      <c r="B61" s="123"/>
      <c r="C61" s="1203" t="s">
        <v>574</v>
      </c>
      <c r="D61" s="1204"/>
      <c r="E61" s="1205"/>
      <c r="F61" s="358">
        <v>102</v>
      </c>
      <c r="G61" s="358">
        <v>102</v>
      </c>
      <c r="H61" s="359">
        <v>102</v>
      </c>
    </row>
    <row r="62" spans="2:8" ht="45.75" customHeight="1" thickBot="1" x14ac:dyDescent="0.2">
      <c r="B62" s="124"/>
      <c r="C62" s="1206" t="s">
        <v>575</v>
      </c>
      <c r="D62" s="1207"/>
      <c r="E62" s="1208"/>
      <c r="F62" s="360">
        <v>100</v>
      </c>
      <c r="G62" s="360">
        <v>81</v>
      </c>
      <c r="H62" s="361">
        <v>65</v>
      </c>
    </row>
    <row r="63" spans="2:8" ht="52.5" customHeight="1" thickBot="1" x14ac:dyDescent="0.2">
      <c r="B63" s="125"/>
      <c r="C63" s="1209" t="s">
        <v>49</v>
      </c>
      <c r="D63" s="1209"/>
      <c r="E63" s="1210"/>
      <c r="F63" s="362">
        <v>11260</v>
      </c>
      <c r="G63" s="362">
        <v>11740</v>
      </c>
      <c r="H63" s="363">
        <v>12078</v>
      </c>
    </row>
    <row r="64" spans="2:8" x14ac:dyDescent="0.15"/>
  </sheetData>
  <sheetProtection algorithmName="SHA-512" hashValue="0yZaQJdHaN30OQ36F0RcUgwUoeG1blWQLx6YK3s9HqL/T1r9dK1GfkvJSjPiHvBxFC0Uh7Tpu/HoZO8ksIHJ4g==" saltValue="EhPmtvRjt2c3KFw+LW87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68558</v>
      </c>
      <c r="E3" s="144"/>
      <c r="F3" s="145">
        <v>128523</v>
      </c>
      <c r="G3" s="146"/>
      <c r="H3" s="147"/>
    </row>
    <row r="4" spans="1:8" x14ac:dyDescent="0.15">
      <c r="A4" s="148"/>
      <c r="B4" s="149"/>
      <c r="C4" s="150"/>
      <c r="D4" s="151">
        <v>56840</v>
      </c>
      <c r="E4" s="152"/>
      <c r="F4" s="153">
        <v>56792</v>
      </c>
      <c r="G4" s="154"/>
      <c r="H4" s="155"/>
    </row>
    <row r="5" spans="1:8" x14ac:dyDescent="0.15">
      <c r="A5" s="136" t="s">
        <v>517</v>
      </c>
      <c r="B5" s="141"/>
      <c r="C5" s="142"/>
      <c r="D5" s="143">
        <v>105008</v>
      </c>
      <c r="E5" s="144"/>
      <c r="F5" s="145">
        <v>96469</v>
      </c>
      <c r="G5" s="146"/>
      <c r="H5" s="147"/>
    </row>
    <row r="6" spans="1:8" x14ac:dyDescent="0.15">
      <c r="A6" s="148"/>
      <c r="B6" s="149"/>
      <c r="C6" s="150"/>
      <c r="D6" s="151">
        <v>92733</v>
      </c>
      <c r="E6" s="152"/>
      <c r="F6" s="153">
        <v>49775</v>
      </c>
      <c r="G6" s="154"/>
      <c r="H6" s="155"/>
    </row>
    <row r="7" spans="1:8" x14ac:dyDescent="0.15">
      <c r="A7" s="136" t="s">
        <v>518</v>
      </c>
      <c r="B7" s="141"/>
      <c r="C7" s="142"/>
      <c r="D7" s="143">
        <v>112073</v>
      </c>
      <c r="E7" s="144"/>
      <c r="F7" s="145">
        <v>85743</v>
      </c>
      <c r="G7" s="146"/>
      <c r="H7" s="147"/>
    </row>
    <row r="8" spans="1:8" x14ac:dyDescent="0.15">
      <c r="A8" s="148"/>
      <c r="B8" s="149"/>
      <c r="C8" s="150"/>
      <c r="D8" s="151">
        <v>96895</v>
      </c>
      <c r="E8" s="152"/>
      <c r="F8" s="153">
        <v>45231</v>
      </c>
      <c r="G8" s="154"/>
      <c r="H8" s="155"/>
    </row>
    <row r="9" spans="1:8" x14ac:dyDescent="0.15">
      <c r="A9" s="136" t="s">
        <v>519</v>
      </c>
      <c r="B9" s="141"/>
      <c r="C9" s="142"/>
      <c r="D9" s="143">
        <v>109684</v>
      </c>
      <c r="E9" s="144"/>
      <c r="F9" s="145">
        <v>92509</v>
      </c>
      <c r="G9" s="146"/>
      <c r="H9" s="147"/>
    </row>
    <row r="10" spans="1:8" x14ac:dyDescent="0.15">
      <c r="A10" s="148"/>
      <c r="B10" s="149"/>
      <c r="C10" s="150"/>
      <c r="D10" s="151">
        <v>92159</v>
      </c>
      <c r="E10" s="152"/>
      <c r="F10" s="153">
        <v>52274</v>
      </c>
      <c r="G10" s="154"/>
      <c r="H10" s="155"/>
    </row>
    <row r="11" spans="1:8" x14ac:dyDescent="0.15">
      <c r="A11" s="136" t="s">
        <v>520</v>
      </c>
      <c r="B11" s="141"/>
      <c r="C11" s="142"/>
      <c r="D11" s="143">
        <v>104157</v>
      </c>
      <c r="E11" s="144"/>
      <c r="F11" s="145">
        <v>98544</v>
      </c>
      <c r="G11" s="146"/>
      <c r="H11" s="147"/>
    </row>
    <row r="12" spans="1:8" x14ac:dyDescent="0.15">
      <c r="A12" s="148"/>
      <c r="B12" s="149"/>
      <c r="C12" s="156"/>
      <c r="D12" s="151">
        <v>95018</v>
      </c>
      <c r="E12" s="152"/>
      <c r="F12" s="153">
        <v>55816</v>
      </c>
      <c r="G12" s="154"/>
      <c r="H12" s="155"/>
    </row>
    <row r="13" spans="1:8" x14ac:dyDescent="0.15">
      <c r="A13" s="136"/>
      <c r="B13" s="141"/>
      <c r="C13" s="157"/>
      <c r="D13" s="158">
        <v>99896</v>
      </c>
      <c r="E13" s="159"/>
      <c r="F13" s="160">
        <v>100358</v>
      </c>
      <c r="G13" s="161"/>
      <c r="H13" s="147"/>
    </row>
    <row r="14" spans="1:8" x14ac:dyDescent="0.15">
      <c r="A14" s="148"/>
      <c r="B14" s="149"/>
      <c r="C14" s="150"/>
      <c r="D14" s="151">
        <v>86729</v>
      </c>
      <c r="E14" s="152"/>
      <c r="F14" s="153">
        <v>51978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8.9499999999999993</v>
      </c>
      <c r="C19" s="162">
        <f>ROUND(VALUE(SUBSTITUTE(実質収支比率等に係る経年分析!G$48,"▲","-")),2)</f>
        <v>11.47</v>
      </c>
      <c r="D19" s="162">
        <f>ROUND(VALUE(SUBSTITUTE(実質収支比率等に係る経年分析!H$48,"▲","-")),2)</f>
        <v>12.27</v>
      </c>
      <c r="E19" s="162">
        <f>ROUND(VALUE(SUBSTITUTE(実質収支比率等に係る経年分析!I$48,"▲","-")),2)</f>
        <v>12.58</v>
      </c>
      <c r="F19" s="162">
        <f>ROUND(VALUE(SUBSTITUTE(実質収支比率等に係る経年分析!J$48,"▲","-")),2)</f>
        <v>9.07</v>
      </c>
    </row>
    <row r="20" spans="1:11" x14ac:dyDescent="0.15">
      <c r="A20" s="162" t="s">
        <v>53</v>
      </c>
      <c r="B20" s="162">
        <f>ROUND(VALUE(SUBSTITUTE(実質収支比率等に係る経年分析!F$47,"▲","-")),2)</f>
        <v>53.68</v>
      </c>
      <c r="C20" s="162">
        <f>ROUND(VALUE(SUBSTITUTE(実質収支比率等に係る経年分析!G$47,"▲","-")),2)</f>
        <v>55.29</v>
      </c>
      <c r="D20" s="162">
        <f>ROUND(VALUE(SUBSTITUTE(実質収支比率等に係る経年分析!H$47,"▲","-")),2)</f>
        <v>60.55</v>
      </c>
      <c r="E20" s="162">
        <f>ROUND(VALUE(SUBSTITUTE(実質収支比率等に係る経年分析!I$47,"▲","-")),2)</f>
        <v>66.209999999999994</v>
      </c>
      <c r="F20" s="162">
        <f>ROUND(VALUE(SUBSTITUTE(実質収支比率等に係る経年分析!J$47,"▲","-")),2)</f>
        <v>65.34</v>
      </c>
    </row>
    <row r="21" spans="1:11" x14ac:dyDescent="0.15">
      <c r="A21" s="162" t="s">
        <v>54</v>
      </c>
      <c r="B21" s="162">
        <f>IF(ISNUMBER(VALUE(SUBSTITUTE(実質収支比率等に係る経年分析!F$49,"▲","-"))),ROUND(VALUE(SUBSTITUTE(実質収支比率等に係る経年分析!F$49,"▲","-")),2),NA())</f>
        <v>9.74</v>
      </c>
      <c r="C21" s="162">
        <f>IF(ISNUMBER(VALUE(SUBSTITUTE(実質収支比率等に係る経年分析!G$49,"▲","-"))),ROUND(VALUE(SUBSTITUTE(実質収支比率等に係る経年分析!G$49,"▲","-")),2),NA())</f>
        <v>7.27</v>
      </c>
      <c r="D21" s="162">
        <f>IF(ISNUMBER(VALUE(SUBSTITUTE(実質収支比率等に係る経年分析!H$49,"▲","-"))),ROUND(VALUE(SUBSTITUTE(実質収支比率等に係る経年分析!H$49,"▲","-")),2),NA())</f>
        <v>7.6</v>
      </c>
      <c r="E21" s="162">
        <f>IF(ISNUMBER(VALUE(SUBSTITUTE(実質収支比率等に係る経年分析!I$49,"▲","-"))),ROUND(VALUE(SUBSTITUTE(実質収支比率等に係る経年分析!I$49,"▲","-")),2),NA())</f>
        <v>6.56</v>
      </c>
      <c r="F21" s="162">
        <f>IF(ISNUMBER(VALUE(SUBSTITUTE(実質収支比率等に係る経年分析!J$49,"▲","-"))),ROUND(VALUE(SUBSTITUTE(実質収支比率等に係る経年分析!J$49,"▲","-")),2),NA())</f>
        <v>-3.15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7.0000000000000007E-2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0.57999999999999996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2.14</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1.1100000000000001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2197</v>
      </c>
      <c r="E42" s="164"/>
      <c r="F42" s="164"/>
      <c r="G42" s="164">
        <f>'実質公債費比率（分子）の構造'!L$52</f>
        <v>2342</v>
      </c>
      <c r="H42" s="164"/>
      <c r="I42" s="164"/>
      <c r="J42" s="164">
        <f>'実質公債費比率（分子）の構造'!M$52</f>
        <v>2539</v>
      </c>
      <c r="K42" s="164"/>
      <c r="L42" s="164"/>
      <c r="M42" s="164">
        <f>'実質公債費比率（分子）の構造'!N$52</f>
        <v>2599</v>
      </c>
      <c r="N42" s="164"/>
      <c r="O42" s="164"/>
      <c r="P42" s="164">
        <f>'実質公債費比率（分子）の構造'!O$52</f>
        <v>2537</v>
      </c>
    </row>
    <row r="43" spans="1:16" x14ac:dyDescent="0.15">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1</v>
      </c>
      <c r="O43" s="164"/>
      <c r="P43" s="164"/>
    </row>
    <row r="44" spans="1:16" x14ac:dyDescent="0.15">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44</v>
      </c>
      <c r="C45" s="164"/>
      <c r="D45" s="164"/>
      <c r="E45" s="164">
        <f>'実質公債費比率（分子）の構造'!L$49</f>
        <v>66</v>
      </c>
      <c r="F45" s="164"/>
      <c r="G45" s="164"/>
      <c r="H45" s="164">
        <f>'実質公債費比率（分子）の構造'!M$49</f>
        <v>67</v>
      </c>
      <c r="I45" s="164"/>
      <c r="J45" s="164"/>
      <c r="K45" s="164">
        <f>'実質公債費比率（分子）の構造'!N$49</f>
        <v>74</v>
      </c>
      <c r="L45" s="164"/>
      <c r="M45" s="164"/>
      <c r="N45" s="164">
        <f>'実質公債費比率（分子）の構造'!O$49</f>
        <v>72</v>
      </c>
      <c r="O45" s="164"/>
      <c r="P45" s="164"/>
    </row>
    <row r="46" spans="1:16" x14ac:dyDescent="0.15">
      <c r="A46" s="164" t="s">
        <v>64</v>
      </c>
      <c r="B46" s="164">
        <f>'実質公債費比率（分子）の構造'!K$48</f>
        <v>275</v>
      </c>
      <c r="C46" s="164"/>
      <c r="D46" s="164"/>
      <c r="E46" s="164">
        <f>'実質公債費比率（分子）の構造'!L$48</f>
        <v>278</v>
      </c>
      <c r="F46" s="164"/>
      <c r="G46" s="164"/>
      <c r="H46" s="164">
        <f>'実質公債費比率（分子）の構造'!M$48</f>
        <v>249</v>
      </c>
      <c r="I46" s="164"/>
      <c r="J46" s="164"/>
      <c r="K46" s="164">
        <f>'実質公債費比率（分子）の構造'!N$48</f>
        <v>240</v>
      </c>
      <c r="L46" s="164"/>
      <c r="M46" s="164"/>
      <c r="N46" s="164">
        <f>'実質公債費比率（分子）の構造'!O$48</f>
        <v>232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2155</v>
      </c>
      <c r="C49" s="164"/>
      <c r="D49" s="164"/>
      <c r="E49" s="164">
        <f>'実質公債費比率（分子）の構造'!L$45</f>
        <v>2270</v>
      </c>
      <c r="F49" s="164"/>
      <c r="G49" s="164"/>
      <c r="H49" s="164">
        <f>'実質公債費比率（分子）の構造'!M$45</f>
        <v>2555</v>
      </c>
      <c r="I49" s="164"/>
      <c r="J49" s="164"/>
      <c r="K49" s="164">
        <f>'実質公債費比率（分子）の構造'!N$45</f>
        <v>2640</v>
      </c>
      <c r="L49" s="164"/>
      <c r="M49" s="164"/>
      <c r="N49" s="164">
        <f>'実質公債費比率（分子）の構造'!O$45</f>
        <v>2704</v>
      </c>
      <c r="O49" s="164"/>
      <c r="P49" s="164"/>
    </row>
    <row r="50" spans="1:16" x14ac:dyDescent="0.15">
      <c r="A50" s="164" t="s">
        <v>67</v>
      </c>
      <c r="B50" s="164" t="e">
        <f>NA()</f>
        <v>#N/A</v>
      </c>
      <c r="C50" s="164">
        <f>IF(ISNUMBER('実質公債費比率（分子）の構造'!K$53),'実質公債費比率（分子）の構造'!K$53,NA())</f>
        <v>278</v>
      </c>
      <c r="D50" s="164" t="e">
        <f>NA()</f>
        <v>#N/A</v>
      </c>
      <c r="E50" s="164" t="e">
        <f>NA()</f>
        <v>#N/A</v>
      </c>
      <c r="F50" s="164">
        <f>IF(ISNUMBER('実質公債費比率（分子）の構造'!L$53),'実質公債費比率（分子）の構造'!L$53,NA())</f>
        <v>272</v>
      </c>
      <c r="G50" s="164" t="e">
        <f>NA()</f>
        <v>#N/A</v>
      </c>
      <c r="H50" s="164" t="e">
        <f>NA()</f>
        <v>#N/A</v>
      </c>
      <c r="I50" s="164">
        <f>IF(ISNUMBER('実質公債費比率（分子）の構造'!M$53),'実質公債費比率（分子）の構造'!M$53,NA())</f>
        <v>332</v>
      </c>
      <c r="J50" s="164" t="e">
        <f>NA()</f>
        <v>#N/A</v>
      </c>
      <c r="K50" s="164" t="e">
        <f>NA()</f>
        <v>#N/A</v>
      </c>
      <c r="L50" s="164">
        <f>IF(ISNUMBER('実質公債費比率（分子）の構造'!N$53),'実質公債費比率（分子）の構造'!N$53,NA())</f>
        <v>355</v>
      </c>
      <c r="M50" s="164" t="e">
        <f>NA()</f>
        <v>#N/A</v>
      </c>
      <c r="N50" s="164" t="e">
        <f>NA()</f>
        <v>#N/A</v>
      </c>
      <c r="O50" s="164">
        <f>IF(ISNUMBER('実質公債費比率（分子）の構造'!O$53),'実質公債費比率（分子）の構造'!O$53,NA())</f>
        <v>472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21845</v>
      </c>
      <c r="E56" s="163"/>
      <c r="F56" s="163"/>
      <c r="G56" s="163">
        <f>'将来負担比率（分子）の構造'!J$52</f>
        <v>21497</v>
      </c>
      <c r="H56" s="163"/>
      <c r="I56" s="163"/>
      <c r="J56" s="163">
        <f>'将来負担比率（分子）の構造'!K$52</f>
        <v>20752</v>
      </c>
      <c r="K56" s="163"/>
      <c r="L56" s="163"/>
      <c r="M56" s="163">
        <f>'将来負担比率（分子）の構造'!L$52</f>
        <v>20367</v>
      </c>
      <c r="N56" s="163"/>
      <c r="O56" s="163"/>
      <c r="P56" s="163">
        <f>'将来負担比率（分子）の構造'!M$52</f>
        <v>19562</v>
      </c>
    </row>
    <row r="57" spans="1:16" x14ac:dyDescent="0.15">
      <c r="A57" s="163" t="s">
        <v>42</v>
      </c>
      <c r="B57" s="163"/>
      <c r="C57" s="163"/>
      <c r="D57" s="163">
        <f>'将来負担比率（分子）の構造'!I$51</f>
        <v>21</v>
      </c>
      <c r="E57" s="163"/>
      <c r="F57" s="163"/>
      <c r="G57" s="163">
        <f>'将来負担比率（分子）の構造'!J$51</f>
        <v>21</v>
      </c>
      <c r="H57" s="163"/>
      <c r="I57" s="163"/>
      <c r="J57" s="163">
        <f>'将来負担比率（分子）の構造'!K$51</f>
        <v>23</v>
      </c>
      <c r="K57" s="163"/>
      <c r="L57" s="163"/>
      <c r="M57" s="163">
        <f>'将来負担比率（分子）の構造'!L$51</f>
        <v>15</v>
      </c>
      <c r="N57" s="163"/>
      <c r="O57" s="163"/>
      <c r="P57" s="163">
        <f>'将来負担比率（分子）の構造'!M$51</f>
        <v>6</v>
      </c>
    </row>
    <row r="58" spans="1:16" x14ac:dyDescent="0.15">
      <c r="A58" s="163" t="s">
        <v>41</v>
      </c>
      <c r="B58" s="163"/>
      <c r="C58" s="163"/>
      <c r="D58" s="163">
        <f>'将来負担比率（分子）の構造'!I$50</f>
        <v>9283</v>
      </c>
      <c r="E58" s="163"/>
      <c r="F58" s="163"/>
      <c r="G58" s="163">
        <f>'将来負担比率（分子）の構造'!J$50</f>
        <v>10172</v>
      </c>
      <c r="H58" s="163"/>
      <c r="I58" s="163"/>
      <c r="J58" s="163">
        <f>'将来負担比率（分子）の構造'!K$50</f>
        <v>10615</v>
      </c>
      <c r="K58" s="163"/>
      <c r="L58" s="163"/>
      <c r="M58" s="163">
        <f>'将来負担比率（分子）の構造'!L$50</f>
        <v>11231</v>
      </c>
      <c r="N58" s="163"/>
      <c r="O58" s="163"/>
      <c r="P58" s="163">
        <f>'将来負担比率（分子）の構造'!M$50</f>
        <v>11824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2115</v>
      </c>
      <c r="C62" s="163"/>
      <c r="D62" s="163"/>
      <c r="E62" s="163">
        <f>'将来負担比率（分子）の構造'!J$45</f>
        <v>2010</v>
      </c>
      <c r="F62" s="163"/>
      <c r="G62" s="163"/>
      <c r="H62" s="163">
        <f>'将来負担比率（分子）の構造'!K$45</f>
        <v>1913</v>
      </c>
      <c r="I62" s="163"/>
      <c r="J62" s="163"/>
      <c r="K62" s="163">
        <f>'将来負担比率（分子）の構造'!L$45</f>
        <v>1962</v>
      </c>
      <c r="L62" s="163"/>
      <c r="M62" s="163"/>
      <c r="N62" s="163">
        <f>'将来負担比率（分子）の構造'!M$45</f>
        <v>2101</v>
      </c>
      <c r="O62" s="163"/>
      <c r="P62" s="163"/>
    </row>
    <row r="63" spans="1:16" x14ac:dyDescent="0.15">
      <c r="A63" s="163" t="s">
        <v>34</v>
      </c>
      <c r="B63" s="163">
        <f>'将来負担比率（分子）の構造'!I$44</f>
        <v>288</v>
      </c>
      <c r="C63" s="163"/>
      <c r="D63" s="163"/>
      <c r="E63" s="163">
        <f>'将来負担比率（分子）の構造'!J$44</f>
        <v>264</v>
      </c>
      <c r="F63" s="163"/>
      <c r="G63" s="163"/>
      <c r="H63" s="163">
        <f>'将来負担比率（分子）の構造'!K$44</f>
        <v>197</v>
      </c>
      <c r="I63" s="163"/>
      <c r="J63" s="163"/>
      <c r="K63" s="163">
        <f>'将来負担比率（分子）の構造'!L$44</f>
        <v>123</v>
      </c>
      <c r="L63" s="163"/>
      <c r="M63" s="163"/>
      <c r="N63" s="163">
        <f>'将来負担比率（分子）の構造'!M$44</f>
        <v>51</v>
      </c>
      <c r="O63" s="163"/>
      <c r="P63" s="163"/>
    </row>
    <row r="64" spans="1:16" x14ac:dyDescent="0.15">
      <c r="A64" s="163" t="s">
        <v>33</v>
      </c>
      <c r="B64" s="163">
        <f>'将来負担比率（分子）の構造'!I$43</f>
        <v>3068</v>
      </c>
      <c r="C64" s="163"/>
      <c r="D64" s="163"/>
      <c r="E64" s="163">
        <f>'将来負担比率（分子）の構造'!J$43</f>
        <v>2824</v>
      </c>
      <c r="F64" s="163"/>
      <c r="G64" s="163"/>
      <c r="H64" s="163">
        <f>'将来負担比率（分子）の構造'!K$43</f>
        <v>2593</v>
      </c>
      <c r="I64" s="163"/>
      <c r="J64" s="163"/>
      <c r="K64" s="163">
        <f>'将来負担比率（分子）の構造'!L$43</f>
        <v>2743</v>
      </c>
      <c r="L64" s="163"/>
      <c r="M64" s="163"/>
      <c r="N64" s="163">
        <f>'将来負担比率（分子）の構造'!M$43</f>
        <v>2800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18854</v>
      </c>
      <c r="C66" s="163"/>
      <c r="D66" s="163"/>
      <c r="E66" s="163">
        <f>'将来負担比率（分子）の構造'!J$41</f>
        <v>18965</v>
      </c>
      <c r="F66" s="163"/>
      <c r="G66" s="163"/>
      <c r="H66" s="163">
        <f>'将来負担比率（分子）の構造'!K$41</f>
        <v>18933</v>
      </c>
      <c r="I66" s="163"/>
      <c r="J66" s="163"/>
      <c r="K66" s="163">
        <f>'将来負担比率（分子）の構造'!L$41</f>
        <v>18436</v>
      </c>
      <c r="L66" s="163"/>
      <c r="M66" s="163"/>
      <c r="N66" s="163">
        <f>'将来負担比率（分子）の構造'!M$41</f>
        <v>18074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6491</v>
      </c>
      <c r="C72" s="167">
        <f>基金残高に係る経年分析!G55</f>
        <v>7155</v>
      </c>
      <c r="D72" s="167">
        <f>基金残高に係る経年分析!H55</f>
        <v>7174</v>
      </c>
    </row>
    <row r="73" spans="1:16" x14ac:dyDescent="0.15">
      <c r="A73" s="166" t="s">
        <v>74</v>
      </c>
      <c r="B73" s="167">
        <f>基金残高に係る経年分析!F56</f>
        <v>1255</v>
      </c>
      <c r="C73" s="167">
        <f>基金残高に係る経年分析!G56</f>
        <v>1106</v>
      </c>
      <c r="D73" s="167">
        <f>基金残高に係る経年分析!H56</f>
        <v>1618</v>
      </c>
    </row>
    <row r="74" spans="1:16" x14ac:dyDescent="0.15">
      <c r="A74" s="166" t="s">
        <v>75</v>
      </c>
      <c r="B74" s="167">
        <f>基金残高に係る経年分析!F57</f>
        <v>3515</v>
      </c>
      <c r="C74" s="167">
        <f>基金残高に係る経年分析!G57</f>
        <v>3479</v>
      </c>
      <c r="D74" s="167">
        <f>基金残高に係る経年分析!H57</f>
        <v>3287</v>
      </c>
    </row>
  </sheetData>
  <sheetProtection algorithmName="SHA-512" hashValue="Vs8d40+yJLP4yb/S9tA/4XQI01+FZLC8ehTUT4qYYACrDkAbA78mpxptlBzgWtGMEMurgKHXs9HujxLkPdWdOQ==" saltValue="5gJtvLvu3IURXAdCOU+k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3453130</v>
      </c>
      <c r="S5" s="674"/>
      <c r="T5" s="674"/>
      <c r="U5" s="674"/>
      <c r="V5" s="674"/>
      <c r="W5" s="674"/>
      <c r="X5" s="674"/>
      <c r="Y5" s="702"/>
      <c r="Z5" s="715">
        <v>16.8</v>
      </c>
      <c r="AA5" s="715"/>
      <c r="AB5" s="715"/>
      <c r="AC5" s="715"/>
      <c r="AD5" s="716">
        <v>3453130</v>
      </c>
      <c r="AE5" s="716"/>
      <c r="AF5" s="716"/>
      <c r="AG5" s="716"/>
      <c r="AH5" s="716"/>
      <c r="AI5" s="716"/>
      <c r="AJ5" s="716"/>
      <c r="AK5" s="716"/>
      <c r="AL5" s="703">
        <v>31.1</v>
      </c>
      <c r="AM5" s="685"/>
      <c r="AN5" s="685"/>
      <c r="AO5" s="704"/>
      <c r="AP5" s="676" t="s">
        <v>216</v>
      </c>
      <c r="AQ5" s="677"/>
      <c r="AR5" s="677"/>
      <c r="AS5" s="677"/>
      <c r="AT5" s="677"/>
      <c r="AU5" s="677"/>
      <c r="AV5" s="677"/>
      <c r="AW5" s="677"/>
      <c r="AX5" s="677"/>
      <c r="AY5" s="677"/>
      <c r="AZ5" s="677"/>
      <c r="BA5" s="677"/>
      <c r="BB5" s="677"/>
      <c r="BC5" s="677"/>
      <c r="BD5" s="677"/>
      <c r="BE5" s="677"/>
      <c r="BF5" s="678"/>
      <c r="BG5" s="621">
        <v>3453130</v>
      </c>
      <c r="BH5" s="622"/>
      <c r="BI5" s="622"/>
      <c r="BJ5" s="622"/>
      <c r="BK5" s="622"/>
      <c r="BL5" s="622"/>
      <c r="BM5" s="622"/>
      <c r="BN5" s="623"/>
      <c r="BO5" s="659">
        <v>100</v>
      </c>
      <c r="BP5" s="659"/>
      <c r="BQ5" s="659"/>
      <c r="BR5" s="659"/>
      <c r="BS5" s="660">
        <v>84805</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118188</v>
      </c>
      <c r="S6" s="622"/>
      <c r="T6" s="622"/>
      <c r="U6" s="622"/>
      <c r="V6" s="622"/>
      <c r="W6" s="622"/>
      <c r="X6" s="622"/>
      <c r="Y6" s="623"/>
      <c r="Z6" s="659">
        <v>0.6</v>
      </c>
      <c r="AA6" s="659"/>
      <c r="AB6" s="659"/>
      <c r="AC6" s="659"/>
      <c r="AD6" s="660">
        <v>118188</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3453130</v>
      </c>
      <c r="BH6" s="622"/>
      <c r="BI6" s="622"/>
      <c r="BJ6" s="622"/>
      <c r="BK6" s="622"/>
      <c r="BL6" s="622"/>
      <c r="BM6" s="622"/>
      <c r="BN6" s="623"/>
      <c r="BO6" s="659">
        <v>100</v>
      </c>
      <c r="BP6" s="659"/>
      <c r="BQ6" s="659"/>
      <c r="BR6" s="659"/>
      <c r="BS6" s="660">
        <v>84805</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207541</v>
      </c>
      <c r="CS6" s="622"/>
      <c r="CT6" s="622"/>
      <c r="CU6" s="622"/>
      <c r="CV6" s="622"/>
      <c r="CW6" s="622"/>
      <c r="CX6" s="622"/>
      <c r="CY6" s="623"/>
      <c r="CZ6" s="703">
        <v>1.1000000000000001</v>
      </c>
      <c r="DA6" s="685"/>
      <c r="DB6" s="685"/>
      <c r="DC6" s="705"/>
      <c r="DD6" s="627">
        <v>35875</v>
      </c>
      <c r="DE6" s="622"/>
      <c r="DF6" s="622"/>
      <c r="DG6" s="622"/>
      <c r="DH6" s="622"/>
      <c r="DI6" s="622"/>
      <c r="DJ6" s="622"/>
      <c r="DK6" s="622"/>
      <c r="DL6" s="622"/>
      <c r="DM6" s="622"/>
      <c r="DN6" s="622"/>
      <c r="DO6" s="622"/>
      <c r="DP6" s="623"/>
      <c r="DQ6" s="627">
        <v>174941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2719</v>
      </c>
      <c r="S7" s="622"/>
      <c r="T7" s="622"/>
      <c r="U7" s="622"/>
      <c r="V7" s="622"/>
      <c r="W7" s="622"/>
      <c r="X7" s="622"/>
      <c r="Y7" s="623"/>
      <c r="Z7" s="659">
        <v>0</v>
      </c>
      <c r="AA7" s="659"/>
      <c r="AB7" s="659"/>
      <c r="AC7" s="659"/>
      <c r="AD7" s="660">
        <v>2719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1512910</v>
      </c>
      <c r="BH7" s="622"/>
      <c r="BI7" s="622"/>
      <c r="BJ7" s="622"/>
      <c r="BK7" s="622"/>
      <c r="BL7" s="622"/>
      <c r="BM7" s="622"/>
      <c r="BN7" s="623"/>
      <c r="BO7" s="659">
        <v>43.8</v>
      </c>
      <c r="BP7" s="659"/>
      <c r="BQ7" s="659"/>
      <c r="BR7" s="659"/>
      <c r="BS7" s="660">
        <v>84805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3389864</v>
      </c>
      <c r="CS7" s="622"/>
      <c r="CT7" s="622"/>
      <c r="CU7" s="622"/>
      <c r="CV7" s="622"/>
      <c r="CW7" s="622"/>
      <c r="CX7" s="622"/>
      <c r="CY7" s="623"/>
      <c r="CZ7" s="659">
        <v>17.5</v>
      </c>
      <c r="DA7" s="659"/>
      <c r="DB7" s="659"/>
      <c r="DC7" s="659"/>
      <c r="DD7" s="627">
        <v>282483</v>
      </c>
      <c r="DE7" s="622"/>
      <c r="DF7" s="622"/>
      <c r="DG7" s="622"/>
      <c r="DH7" s="622"/>
      <c r="DI7" s="622"/>
      <c r="DJ7" s="622"/>
      <c r="DK7" s="622"/>
      <c r="DL7" s="622"/>
      <c r="DM7" s="622"/>
      <c r="DN7" s="622"/>
      <c r="DO7" s="622"/>
      <c r="DP7" s="623"/>
      <c r="DQ7" s="627">
        <v>2937248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36041</v>
      </c>
      <c r="S8" s="622"/>
      <c r="T8" s="622"/>
      <c r="U8" s="622"/>
      <c r="V8" s="622"/>
      <c r="W8" s="622"/>
      <c r="X8" s="622"/>
      <c r="Y8" s="623"/>
      <c r="Z8" s="659">
        <v>0.2</v>
      </c>
      <c r="AA8" s="659"/>
      <c r="AB8" s="659"/>
      <c r="AC8" s="659"/>
      <c r="AD8" s="660">
        <v>36041</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41286</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5464290</v>
      </c>
      <c r="CS8" s="622"/>
      <c r="CT8" s="622"/>
      <c r="CU8" s="622"/>
      <c r="CV8" s="622"/>
      <c r="CW8" s="622"/>
      <c r="CX8" s="622"/>
      <c r="CY8" s="623"/>
      <c r="CZ8" s="659">
        <v>28.2</v>
      </c>
      <c r="DA8" s="659"/>
      <c r="DB8" s="659"/>
      <c r="DC8" s="659"/>
      <c r="DD8" s="627">
        <v>3512</v>
      </c>
      <c r="DE8" s="622"/>
      <c r="DF8" s="622"/>
      <c r="DG8" s="622"/>
      <c r="DH8" s="622"/>
      <c r="DI8" s="622"/>
      <c r="DJ8" s="622"/>
      <c r="DK8" s="622"/>
      <c r="DL8" s="622"/>
      <c r="DM8" s="622"/>
      <c r="DN8" s="622"/>
      <c r="DO8" s="622"/>
      <c r="DP8" s="623"/>
      <c r="DQ8" s="627">
        <v>3498619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46954</v>
      </c>
      <c r="S9" s="622"/>
      <c r="T9" s="622"/>
      <c r="U9" s="622"/>
      <c r="V9" s="622"/>
      <c r="W9" s="622"/>
      <c r="X9" s="622"/>
      <c r="Y9" s="623"/>
      <c r="Z9" s="659">
        <v>0.2</v>
      </c>
      <c r="AA9" s="659"/>
      <c r="AB9" s="659"/>
      <c r="AC9" s="659"/>
      <c r="AD9" s="660">
        <v>46954</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1176682</v>
      </c>
      <c r="BH9" s="622"/>
      <c r="BI9" s="622"/>
      <c r="BJ9" s="622"/>
      <c r="BK9" s="622"/>
      <c r="BL9" s="622"/>
      <c r="BM9" s="622"/>
      <c r="BN9" s="623"/>
      <c r="BO9" s="659">
        <v>34.1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1659249</v>
      </c>
      <c r="CS9" s="622"/>
      <c r="CT9" s="622"/>
      <c r="CU9" s="622"/>
      <c r="CV9" s="622"/>
      <c r="CW9" s="622"/>
      <c r="CX9" s="622"/>
      <c r="CY9" s="623"/>
      <c r="CZ9" s="659">
        <v>8.6</v>
      </c>
      <c r="DA9" s="659"/>
      <c r="DB9" s="659"/>
      <c r="DC9" s="659"/>
      <c r="DD9" s="627">
        <v>25568</v>
      </c>
      <c r="DE9" s="622"/>
      <c r="DF9" s="622"/>
      <c r="DG9" s="622"/>
      <c r="DH9" s="622"/>
      <c r="DI9" s="622"/>
      <c r="DJ9" s="622"/>
      <c r="DK9" s="622"/>
      <c r="DL9" s="622"/>
      <c r="DM9" s="622"/>
      <c r="DN9" s="622"/>
      <c r="DO9" s="622"/>
      <c r="DP9" s="623"/>
      <c r="DQ9" s="627">
        <v>1161182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92993</v>
      </c>
      <c r="BH10" s="622"/>
      <c r="BI10" s="622"/>
      <c r="BJ10" s="622"/>
      <c r="BK10" s="622"/>
      <c r="BL10" s="622"/>
      <c r="BM10" s="622"/>
      <c r="BN10" s="623"/>
      <c r="BO10" s="659">
        <v>2.7</v>
      </c>
      <c r="BP10" s="659"/>
      <c r="BQ10" s="659"/>
      <c r="BR10" s="659"/>
      <c r="BS10" s="660">
        <v>26951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12015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4218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733848</v>
      </c>
      <c r="S11" s="622"/>
      <c r="T11" s="622"/>
      <c r="U11" s="622"/>
      <c r="V11" s="622"/>
      <c r="W11" s="622"/>
      <c r="X11" s="622"/>
      <c r="Y11" s="623"/>
      <c r="Z11" s="624">
        <v>3.6</v>
      </c>
      <c r="AA11" s="625"/>
      <c r="AB11" s="625"/>
      <c r="AC11" s="626"/>
      <c r="AD11" s="627">
        <v>733848</v>
      </c>
      <c r="AE11" s="622"/>
      <c r="AF11" s="622"/>
      <c r="AG11" s="622"/>
      <c r="AH11" s="622"/>
      <c r="AI11" s="622"/>
      <c r="AJ11" s="622"/>
      <c r="AK11" s="623"/>
      <c r="AL11" s="624">
        <v>6.6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201949</v>
      </c>
      <c r="BH11" s="622"/>
      <c r="BI11" s="622"/>
      <c r="BJ11" s="622"/>
      <c r="BK11" s="622"/>
      <c r="BL11" s="622"/>
      <c r="BM11" s="622"/>
      <c r="BN11" s="623"/>
      <c r="BO11" s="659">
        <v>5.8</v>
      </c>
      <c r="BP11" s="659"/>
      <c r="BQ11" s="659"/>
      <c r="BR11" s="659"/>
      <c r="BS11" s="660">
        <v>57854</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779764</v>
      </c>
      <c r="CS11" s="622"/>
      <c r="CT11" s="622"/>
      <c r="CU11" s="622"/>
      <c r="CV11" s="622"/>
      <c r="CW11" s="622"/>
      <c r="CX11" s="622"/>
      <c r="CY11" s="623"/>
      <c r="CZ11" s="659">
        <v>4</v>
      </c>
      <c r="DA11" s="659"/>
      <c r="DB11" s="659"/>
      <c r="DC11" s="659"/>
      <c r="DD11" s="627">
        <v>275604</v>
      </c>
      <c r="DE11" s="622"/>
      <c r="DF11" s="622"/>
      <c r="DG11" s="622"/>
      <c r="DH11" s="622"/>
      <c r="DI11" s="622"/>
      <c r="DJ11" s="622"/>
      <c r="DK11" s="622"/>
      <c r="DL11" s="622"/>
      <c r="DM11" s="622"/>
      <c r="DN11" s="622"/>
      <c r="DO11" s="622"/>
      <c r="DP11" s="623"/>
      <c r="DQ11" s="627">
        <v>482601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1642208</v>
      </c>
      <c r="BH12" s="622"/>
      <c r="BI12" s="622"/>
      <c r="BJ12" s="622"/>
      <c r="BK12" s="622"/>
      <c r="BL12" s="622"/>
      <c r="BM12" s="622"/>
      <c r="BN12" s="623"/>
      <c r="BO12" s="659">
        <v>47.6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436218</v>
      </c>
      <c r="CS12" s="622"/>
      <c r="CT12" s="622"/>
      <c r="CU12" s="622"/>
      <c r="CV12" s="622"/>
      <c r="CW12" s="622"/>
      <c r="CX12" s="622"/>
      <c r="CY12" s="623"/>
      <c r="CZ12" s="659">
        <v>2.2999999999999998</v>
      </c>
      <c r="DA12" s="659"/>
      <c r="DB12" s="659"/>
      <c r="DC12" s="659"/>
      <c r="DD12" s="627">
        <v>244357</v>
      </c>
      <c r="DE12" s="622"/>
      <c r="DF12" s="622"/>
      <c r="DG12" s="622"/>
      <c r="DH12" s="622"/>
      <c r="DI12" s="622"/>
      <c r="DJ12" s="622"/>
      <c r="DK12" s="622"/>
      <c r="DL12" s="622"/>
      <c r="DM12" s="622"/>
      <c r="DN12" s="622"/>
      <c r="DO12" s="622"/>
      <c r="DP12" s="623"/>
      <c r="DQ12" s="627">
        <v>234264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1639617</v>
      </c>
      <c r="BH13" s="622"/>
      <c r="BI13" s="622"/>
      <c r="BJ13" s="622"/>
      <c r="BK13" s="622"/>
      <c r="BL13" s="622"/>
      <c r="BM13" s="622"/>
      <c r="BN13" s="623"/>
      <c r="BO13" s="659">
        <v>47.5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1042728</v>
      </c>
      <c r="CS13" s="622"/>
      <c r="CT13" s="622"/>
      <c r="CU13" s="622"/>
      <c r="CV13" s="622"/>
      <c r="CW13" s="622"/>
      <c r="CX13" s="622"/>
      <c r="CY13" s="623"/>
      <c r="CZ13" s="659">
        <v>5.4</v>
      </c>
      <c r="DA13" s="659"/>
      <c r="DB13" s="659"/>
      <c r="DC13" s="659"/>
      <c r="DD13" s="627">
        <v>519632</v>
      </c>
      <c r="DE13" s="622"/>
      <c r="DF13" s="622"/>
      <c r="DG13" s="622"/>
      <c r="DH13" s="622"/>
      <c r="DI13" s="622"/>
      <c r="DJ13" s="622"/>
      <c r="DK13" s="622"/>
      <c r="DL13" s="622"/>
      <c r="DM13" s="622"/>
      <c r="DN13" s="622"/>
      <c r="DO13" s="622"/>
      <c r="DP13" s="623"/>
      <c r="DQ13" s="627">
        <v>549746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133601</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687647</v>
      </c>
      <c r="CS14" s="622"/>
      <c r="CT14" s="622"/>
      <c r="CU14" s="622"/>
      <c r="CV14" s="622"/>
      <c r="CW14" s="622"/>
      <c r="CX14" s="622"/>
      <c r="CY14" s="623"/>
      <c r="CZ14" s="659">
        <v>3.5</v>
      </c>
      <c r="DA14" s="659"/>
      <c r="DB14" s="659"/>
      <c r="DC14" s="659"/>
      <c r="DD14" s="627">
        <v>62411</v>
      </c>
      <c r="DE14" s="622"/>
      <c r="DF14" s="622"/>
      <c r="DG14" s="622"/>
      <c r="DH14" s="622"/>
      <c r="DI14" s="622"/>
      <c r="DJ14" s="622"/>
      <c r="DK14" s="622"/>
      <c r="DL14" s="622"/>
      <c r="DM14" s="622"/>
      <c r="DN14" s="622"/>
      <c r="DO14" s="622"/>
      <c r="DP14" s="623"/>
      <c r="DQ14" s="627">
        <v>598388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15855</v>
      </c>
      <c r="S15" s="622"/>
      <c r="T15" s="622"/>
      <c r="U15" s="622"/>
      <c r="V15" s="622"/>
      <c r="W15" s="622"/>
      <c r="X15" s="622"/>
      <c r="Y15" s="623"/>
      <c r="Z15" s="659">
        <v>0.1</v>
      </c>
      <c r="AA15" s="659"/>
      <c r="AB15" s="659"/>
      <c r="AC15" s="659"/>
      <c r="AD15" s="660">
        <v>15855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164411</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2979403</v>
      </c>
      <c r="CS15" s="622"/>
      <c r="CT15" s="622"/>
      <c r="CU15" s="622"/>
      <c r="CV15" s="622"/>
      <c r="CW15" s="622"/>
      <c r="CX15" s="622"/>
      <c r="CY15" s="623"/>
      <c r="CZ15" s="659">
        <v>15.4</v>
      </c>
      <c r="DA15" s="659"/>
      <c r="DB15" s="659"/>
      <c r="DC15" s="659"/>
      <c r="DD15" s="627">
        <v>1399563</v>
      </c>
      <c r="DE15" s="622"/>
      <c r="DF15" s="622"/>
      <c r="DG15" s="622"/>
      <c r="DH15" s="622"/>
      <c r="DI15" s="622"/>
      <c r="DJ15" s="622"/>
      <c r="DK15" s="622"/>
      <c r="DL15" s="622"/>
      <c r="DM15" s="622"/>
      <c r="DN15" s="622"/>
      <c r="DO15" s="622"/>
      <c r="DP15" s="623"/>
      <c r="DQ15" s="627">
        <v>1643980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67059</v>
      </c>
      <c r="S16" s="622"/>
      <c r="T16" s="622"/>
      <c r="U16" s="622"/>
      <c r="V16" s="622"/>
      <c r="W16" s="622"/>
      <c r="X16" s="622"/>
      <c r="Y16" s="623"/>
      <c r="Z16" s="659">
        <v>0.3</v>
      </c>
      <c r="AA16" s="659"/>
      <c r="AB16" s="659"/>
      <c r="AC16" s="659"/>
      <c r="AD16" s="660">
        <v>67059</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18203</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4679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118877</v>
      </c>
      <c r="S17" s="622"/>
      <c r="T17" s="622"/>
      <c r="U17" s="622"/>
      <c r="V17" s="622"/>
      <c r="W17" s="622"/>
      <c r="X17" s="622"/>
      <c r="Y17" s="623"/>
      <c r="Z17" s="659">
        <v>0.6</v>
      </c>
      <c r="AA17" s="659"/>
      <c r="AB17" s="659"/>
      <c r="AC17" s="659"/>
      <c r="AD17" s="660">
        <v>118877</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2705290</v>
      </c>
      <c r="CS17" s="622"/>
      <c r="CT17" s="622"/>
      <c r="CU17" s="622"/>
      <c r="CV17" s="622"/>
      <c r="CW17" s="622"/>
      <c r="CX17" s="622"/>
      <c r="CY17" s="623"/>
      <c r="CZ17" s="659">
        <v>14</v>
      </c>
      <c r="DA17" s="659"/>
      <c r="DB17" s="659"/>
      <c r="DC17" s="659"/>
      <c r="DD17" s="627" t="s">
        <v>122</v>
      </c>
      <c r="DE17" s="622"/>
      <c r="DF17" s="622"/>
      <c r="DG17" s="622"/>
      <c r="DH17" s="622"/>
      <c r="DI17" s="622"/>
      <c r="DJ17" s="622"/>
      <c r="DK17" s="622"/>
      <c r="DL17" s="622"/>
      <c r="DM17" s="622"/>
      <c r="DN17" s="622"/>
      <c r="DO17" s="622"/>
      <c r="DP17" s="623"/>
      <c r="DQ17" s="627">
        <v>2695767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12141</v>
      </c>
      <c r="S18" s="622"/>
      <c r="T18" s="622"/>
      <c r="U18" s="622"/>
      <c r="V18" s="622"/>
      <c r="W18" s="622"/>
      <c r="X18" s="622"/>
      <c r="Y18" s="623"/>
      <c r="Z18" s="659">
        <v>0.1</v>
      </c>
      <c r="AA18" s="659"/>
      <c r="AB18" s="659"/>
      <c r="AC18" s="659"/>
      <c r="AD18" s="660">
        <v>12141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104007</v>
      </c>
      <c r="S19" s="622"/>
      <c r="T19" s="622"/>
      <c r="U19" s="622"/>
      <c r="V19" s="622"/>
      <c r="W19" s="622"/>
      <c r="X19" s="622"/>
      <c r="Y19" s="623"/>
      <c r="Z19" s="659">
        <v>0.5</v>
      </c>
      <c r="AA19" s="659"/>
      <c r="AB19" s="659"/>
      <c r="AC19" s="659"/>
      <c r="AD19" s="660">
        <v>104007</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2729</v>
      </c>
      <c r="S20" s="622"/>
      <c r="T20" s="622"/>
      <c r="U20" s="622"/>
      <c r="V20" s="622"/>
      <c r="W20" s="622"/>
      <c r="X20" s="622"/>
      <c r="Y20" s="623"/>
      <c r="Z20" s="659">
        <v>0</v>
      </c>
      <c r="AA20" s="659"/>
      <c r="AB20" s="659"/>
      <c r="AC20" s="659"/>
      <c r="AD20" s="660">
        <v>2729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19382212</v>
      </c>
      <c r="CS20" s="622"/>
      <c r="CT20" s="622"/>
      <c r="CU20" s="622"/>
      <c r="CV20" s="622"/>
      <c r="CW20" s="622"/>
      <c r="CX20" s="622"/>
      <c r="CY20" s="623"/>
      <c r="CZ20" s="659">
        <v>100</v>
      </c>
      <c r="DA20" s="659"/>
      <c r="DB20" s="659"/>
      <c r="DC20" s="659"/>
      <c r="DD20" s="627">
        <v>2849005</v>
      </c>
      <c r="DE20" s="622"/>
      <c r="DF20" s="622"/>
      <c r="DG20" s="622"/>
      <c r="DH20" s="622"/>
      <c r="DI20" s="622"/>
      <c r="DJ20" s="622"/>
      <c r="DK20" s="622"/>
      <c r="DL20" s="622"/>
      <c r="DM20" s="622"/>
      <c r="DN20" s="622"/>
      <c r="DO20" s="622"/>
      <c r="DP20" s="623"/>
      <c r="DQ20" s="627">
        <v>13985633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7197153</v>
      </c>
      <c r="S21" s="622"/>
      <c r="T21" s="622"/>
      <c r="U21" s="622"/>
      <c r="V21" s="622"/>
      <c r="W21" s="622"/>
      <c r="X21" s="622"/>
      <c r="Y21" s="623"/>
      <c r="Z21" s="659">
        <v>35</v>
      </c>
      <c r="AA21" s="659"/>
      <c r="AB21" s="659"/>
      <c r="AC21" s="659"/>
      <c r="AD21" s="660">
        <v>6482706</v>
      </c>
      <c r="AE21" s="660"/>
      <c r="AF21" s="660"/>
      <c r="AG21" s="660"/>
      <c r="AH21" s="660"/>
      <c r="AI21" s="660"/>
      <c r="AJ21" s="660"/>
      <c r="AK21" s="660"/>
      <c r="AL21" s="624">
        <v>58.3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6482706</v>
      </c>
      <c r="S22" s="622"/>
      <c r="T22" s="622"/>
      <c r="U22" s="622"/>
      <c r="V22" s="622"/>
      <c r="W22" s="622"/>
      <c r="X22" s="622"/>
      <c r="Y22" s="623"/>
      <c r="Z22" s="659">
        <v>31.5</v>
      </c>
      <c r="AA22" s="659"/>
      <c r="AB22" s="659"/>
      <c r="AC22" s="659"/>
      <c r="AD22" s="660">
        <v>6482706</v>
      </c>
      <c r="AE22" s="660"/>
      <c r="AF22" s="660"/>
      <c r="AG22" s="660"/>
      <c r="AH22" s="660"/>
      <c r="AI22" s="660"/>
      <c r="AJ22" s="660"/>
      <c r="AK22" s="660"/>
      <c r="AL22" s="624">
        <v>58.3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714447</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7909260</v>
      </c>
      <c r="CS24" s="674"/>
      <c r="CT24" s="674"/>
      <c r="CU24" s="674"/>
      <c r="CV24" s="674"/>
      <c r="CW24" s="674"/>
      <c r="CX24" s="674"/>
      <c r="CY24" s="702"/>
      <c r="CZ24" s="703">
        <v>40.799999999999997</v>
      </c>
      <c r="DA24" s="685"/>
      <c r="DB24" s="685"/>
      <c r="DC24" s="705"/>
      <c r="DD24" s="701">
        <v>6333491</v>
      </c>
      <c r="DE24" s="674"/>
      <c r="DF24" s="674"/>
      <c r="DG24" s="674"/>
      <c r="DH24" s="674"/>
      <c r="DI24" s="674"/>
      <c r="DJ24" s="674"/>
      <c r="DK24" s="702"/>
      <c r="DL24" s="701">
        <v>5883253</v>
      </c>
      <c r="DM24" s="674"/>
      <c r="DN24" s="674"/>
      <c r="DO24" s="674"/>
      <c r="DP24" s="674"/>
      <c r="DQ24" s="674"/>
      <c r="DR24" s="674"/>
      <c r="DS24" s="674"/>
      <c r="DT24" s="674"/>
      <c r="DU24" s="674"/>
      <c r="DV24" s="702"/>
      <c r="DW24" s="703">
        <v>52.9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11789824</v>
      </c>
      <c r="S25" s="622"/>
      <c r="T25" s="622"/>
      <c r="U25" s="622"/>
      <c r="V25" s="622"/>
      <c r="W25" s="622"/>
      <c r="X25" s="622"/>
      <c r="Y25" s="623"/>
      <c r="Z25" s="659">
        <v>57.3</v>
      </c>
      <c r="AA25" s="659"/>
      <c r="AB25" s="659"/>
      <c r="AC25" s="659"/>
      <c r="AD25" s="660">
        <v>11075377</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2722895</v>
      </c>
      <c r="CS25" s="634"/>
      <c r="CT25" s="634"/>
      <c r="CU25" s="634"/>
      <c r="CV25" s="634"/>
      <c r="CW25" s="634"/>
      <c r="CX25" s="634"/>
      <c r="CY25" s="635"/>
      <c r="CZ25" s="624">
        <v>14</v>
      </c>
      <c r="DA25" s="636"/>
      <c r="DB25" s="636"/>
      <c r="DC25" s="637"/>
      <c r="DD25" s="627">
        <v>2581280</v>
      </c>
      <c r="DE25" s="634"/>
      <c r="DF25" s="634"/>
      <c r="DG25" s="634"/>
      <c r="DH25" s="634"/>
      <c r="DI25" s="634"/>
      <c r="DJ25" s="634"/>
      <c r="DK25" s="635"/>
      <c r="DL25" s="627">
        <v>2575822</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2822</v>
      </c>
      <c r="S26" s="622"/>
      <c r="T26" s="622"/>
      <c r="U26" s="622"/>
      <c r="V26" s="622"/>
      <c r="W26" s="622"/>
      <c r="X26" s="622"/>
      <c r="Y26" s="623"/>
      <c r="Z26" s="659">
        <v>0</v>
      </c>
      <c r="AA26" s="659"/>
      <c r="AB26" s="659"/>
      <c r="AC26" s="659"/>
      <c r="AD26" s="660">
        <v>2822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1725120</v>
      </c>
      <c r="CS26" s="622"/>
      <c r="CT26" s="622"/>
      <c r="CU26" s="622"/>
      <c r="CV26" s="622"/>
      <c r="CW26" s="622"/>
      <c r="CX26" s="622"/>
      <c r="CY26" s="623"/>
      <c r="CZ26" s="624">
        <v>8.9</v>
      </c>
      <c r="DA26" s="636"/>
      <c r="DB26" s="636"/>
      <c r="DC26" s="637"/>
      <c r="DD26" s="627">
        <v>1600250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297018</v>
      </c>
      <c r="S27" s="622"/>
      <c r="T27" s="622"/>
      <c r="U27" s="622"/>
      <c r="V27" s="622"/>
      <c r="W27" s="622"/>
      <c r="X27" s="622"/>
      <c r="Y27" s="623"/>
      <c r="Z27" s="659">
        <v>1.4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3453130</v>
      </c>
      <c r="BH27" s="622"/>
      <c r="BI27" s="622"/>
      <c r="BJ27" s="622"/>
      <c r="BK27" s="622"/>
      <c r="BL27" s="622"/>
      <c r="BM27" s="622"/>
      <c r="BN27" s="623"/>
      <c r="BO27" s="659">
        <v>100</v>
      </c>
      <c r="BP27" s="659"/>
      <c r="BQ27" s="659"/>
      <c r="BR27" s="659"/>
      <c r="BS27" s="660">
        <v>84805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2481075</v>
      </c>
      <c r="CS27" s="634"/>
      <c r="CT27" s="634"/>
      <c r="CU27" s="634"/>
      <c r="CV27" s="634"/>
      <c r="CW27" s="634"/>
      <c r="CX27" s="634"/>
      <c r="CY27" s="635"/>
      <c r="CZ27" s="624">
        <v>12.8</v>
      </c>
      <c r="DA27" s="636"/>
      <c r="DB27" s="636"/>
      <c r="DC27" s="637"/>
      <c r="DD27" s="627">
        <v>1056444</v>
      </c>
      <c r="DE27" s="634"/>
      <c r="DF27" s="634"/>
      <c r="DG27" s="634"/>
      <c r="DH27" s="634"/>
      <c r="DI27" s="634"/>
      <c r="DJ27" s="634"/>
      <c r="DK27" s="635"/>
      <c r="DL27" s="627">
        <v>611664</v>
      </c>
      <c r="DM27" s="634"/>
      <c r="DN27" s="634"/>
      <c r="DO27" s="634"/>
      <c r="DP27" s="634"/>
      <c r="DQ27" s="634"/>
      <c r="DR27" s="634"/>
      <c r="DS27" s="634"/>
      <c r="DT27" s="634"/>
      <c r="DU27" s="634"/>
      <c r="DV27" s="635"/>
      <c r="DW27" s="624">
        <v>5.5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115174</v>
      </c>
      <c r="S28" s="622"/>
      <c r="T28" s="622"/>
      <c r="U28" s="622"/>
      <c r="V28" s="622"/>
      <c r="W28" s="622"/>
      <c r="X28" s="622"/>
      <c r="Y28" s="623"/>
      <c r="Z28" s="659">
        <v>0.6</v>
      </c>
      <c r="AA28" s="659"/>
      <c r="AB28" s="659"/>
      <c r="AC28" s="659"/>
      <c r="AD28" s="660">
        <v>13695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2705290</v>
      </c>
      <c r="CS28" s="622"/>
      <c r="CT28" s="622"/>
      <c r="CU28" s="622"/>
      <c r="CV28" s="622"/>
      <c r="CW28" s="622"/>
      <c r="CX28" s="622"/>
      <c r="CY28" s="623"/>
      <c r="CZ28" s="624">
        <v>14</v>
      </c>
      <c r="DA28" s="636"/>
      <c r="DB28" s="636"/>
      <c r="DC28" s="637"/>
      <c r="DD28" s="627">
        <v>2695767</v>
      </c>
      <c r="DE28" s="622"/>
      <c r="DF28" s="622"/>
      <c r="DG28" s="622"/>
      <c r="DH28" s="622"/>
      <c r="DI28" s="622"/>
      <c r="DJ28" s="622"/>
      <c r="DK28" s="623"/>
      <c r="DL28" s="627">
        <v>2695767</v>
      </c>
      <c r="DM28" s="622"/>
      <c r="DN28" s="622"/>
      <c r="DO28" s="622"/>
      <c r="DP28" s="622"/>
      <c r="DQ28" s="622"/>
      <c r="DR28" s="622"/>
      <c r="DS28" s="622"/>
      <c r="DT28" s="622"/>
      <c r="DU28" s="622"/>
      <c r="DV28" s="623"/>
      <c r="DW28" s="624">
        <v>24.2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97907</v>
      </c>
      <c r="S29" s="622"/>
      <c r="T29" s="622"/>
      <c r="U29" s="622"/>
      <c r="V29" s="622"/>
      <c r="W29" s="622"/>
      <c r="X29" s="622"/>
      <c r="Y29" s="623"/>
      <c r="Z29" s="659">
        <v>0.5</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2704251</v>
      </c>
      <c r="CS29" s="634"/>
      <c r="CT29" s="634"/>
      <c r="CU29" s="634"/>
      <c r="CV29" s="634"/>
      <c r="CW29" s="634"/>
      <c r="CX29" s="634"/>
      <c r="CY29" s="635"/>
      <c r="CZ29" s="624">
        <v>14</v>
      </c>
      <c r="DA29" s="636"/>
      <c r="DB29" s="636"/>
      <c r="DC29" s="637"/>
      <c r="DD29" s="627">
        <v>2694728</v>
      </c>
      <c r="DE29" s="634"/>
      <c r="DF29" s="634"/>
      <c r="DG29" s="634"/>
      <c r="DH29" s="634"/>
      <c r="DI29" s="634"/>
      <c r="DJ29" s="634"/>
      <c r="DK29" s="635"/>
      <c r="DL29" s="627">
        <v>2694728</v>
      </c>
      <c r="DM29" s="634"/>
      <c r="DN29" s="634"/>
      <c r="DO29" s="634"/>
      <c r="DP29" s="634"/>
      <c r="DQ29" s="634"/>
      <c r="DR29" s="634"/>
      <c r="DS29" s="634"/>
      <c r="DT29" s="634"/>
      <c r="DU29" s="634"/>
      <c r="DV29" s="635"/>
      <c r="DW29" s="624">
        <v>24.2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1946881</v>
      </c>
      <c r="S30" s="622"/>
      <c r="T30" s="622"/>
      <c r="U30" s="622"/>
      <c r="V30" s="622"/>
      <c r="W30" s="622"/>
      <c r="X30" s="622"/>
      <c r="Y30" s="623"/>
      <c r="Z30" s="659">
        <v>9.5</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2654672</v>
      </c>
      <c r="CS30" s="622"/>
      <c r="CT30" s="622"/>
      <c r="CU30" s="622"/>
      <c r="CV30" s="622"/>
      <c r="CW30" s="622"/>
      <c r="CX30" s="622"/>
      <c r="CY30" s="623"/>
      <c r="CZ30" s="624">
        <v>13.7</v>
      </c>
      <c r="DA30" s="636"/>
      <c r="DB30" s="636"/>
      <c r="DC30" s="637"/>
      <c r="DD30" s="627">
        <v>2645149</v>
      </c>
      <c r="DE30" s="622"/>
      <c r="DF30" s="622"/>
      <c r="DG30" s="622"/>
      <c r="DH30" s="622"/>
      <c r="DI30" s="622"/>
      <c r="DJ30" s="622"/>
      <c r="DK30" s="623"/>
      <c r="DL30" s="627">
        <v>2645149</v>
      </c>
      <c r="DM30" s="622"/>
      <c r="DN30" s="622"/>
      <c r="DO30" s="622"/>
      <c r="DP30" s="622"/>
      <c r="DQ30" s="622"/>
      <c r="DR30" s="622"/>
      <c r="DS30" s="622"/>
      <c r="DT30" s="622"/>
      <c r="DU30" s="622"/>
      <c r="DV30" s="623"/>
      <c r="DW30" s="624">
        <v>23.8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99.1</v>
      </c>
      <c r="BH31" s="684"/>
      <c r="BI31" s="684"/>
      <c r="BJ31" s="684"/>
      <c r="BK31" s="684"/>
      <c r="BL31" s="684"/>
      <c r="BM31" s="685">
        <v>97.3</v>
      </c>
      <c r="BN31" s="684"/>
      <c r="BO31" s="684"/>
      <c r="BP31" s="684"/>
      <c r="BQ31" s="686"/>
      <c r="BR31" s="683">
        <v>99</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49579</v>
      </c>
      <c r="CS31" s="634"/>
      <c r="CT31" s="634"/>
      <c r="CU31" s="634"/>
      <c r="CV31" s="634"/>
      <c r="CW31" s="634"/>
      <c r="CX31" s="634"/>
      <c r="CY31" s="635"/>
      <c r="CZ31" s="624">
        <v>0.3</v>
      </c>
      <c r="DA31" s="636"/>
      <c r="DB31" s="636"/>
      <c r="DC31" s="637"/>
      <c r="DD31" s="627">
        <v>49579</v>
      </c>
      <c r="DE31" s="634"/>
      <c r="DF31" s="634"/>
      <c r="DG31" s="634"/>
      <c r="DH31" s="634"/>
      <c r="DI31" s="634"/>
      <c r="DJ31" s="634"/>
      <c r="DK31" s="635"/>
      <c r="DL31" s="627">
        <v>49579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975872</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98.3</v>
      </c>
      <c r="BN32" s="634"/>
      <c r="BO32" s="634"/>
      <c r="BP32" s="634"/>
      <c r="BQ32" s="657"/>
      <c r="BR32" s="692">
        <v>99.3</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1039</v>
      </c>
      <c r="CS32" s="622"/>
      <c r="CT32" s="622"/>
      <c r="CU32" s="622"/>
      <c r="CV32" s="622"/>
      <c r="CW32" s="622"/>
      <c r="CX32" s="622"/>
      <c r="CY32" s="623"/>
      <c r="CZ32" s="624">
        <v>0</v>
      </c>
      <c r="DA32" s="636"/>
      <c r="DB32" s="636"/>
      <c r="DC32" s="637"/>
      <c r="DD32" s="627">
        <v>1039</v>
      </c>
      <c r="DE32" s="622"/>
      <c r="DF32" s="622"/>
      <c r="DG32" s="622"/>
      <c r="DH32" s="622"/>
      <c r="DI32" s="622"/>
      <c r="DJ32" s="622"/>
      <c r="DK32" s="623"/>
      <c r="DL32" s="627">
        <v>1039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124292</v>
      </c>
      <c r="S33" s="622"/>
      <c r="T33" s="622"/>
      <c r="U33" s="622"/>
      <c r="V33" s="622"/>
      <c r="W33" s="622"/>
      <c r="X33" s="622"/>
      <c r="Y33" s="623"/>
      <c r="Z33" s="659">
        <v>0.6</v>
      </c>
      <c r="AA33" s="659"/>
      <c r="AB33" s="659"/>
      <c r="AC33" s="659"/>
      <c r="AD33" s="660">
        <v>10708</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98.7</v>
      </c>
      <c r="BH33" s="606"/>
      <c r="BI33" s="606"/>
      <c r="BJ33" s="606"/>
      <c r="BK33" s="606"/>
      <c r="BL33" s="606"/>
      <c r="BM33" s="652">
        <v>96.4</v>
      </c>
      <c r="BN33" s="606"/>
      <c r="BO33" s="606"/>
      <c r="BP33" s="606"/>
      <c r="BQ33" s="669"/>
      <c r="BR33" s="682">
        <v>98.8</v>
      </c>
      <c r="BS33" s="606"/>
      <c r="BT33" s="606"/>
      <c r="BU33" s="606"/>
      <c r="BV33" s="606"/>
      <c r="BW33" s="606"/>
      <c r="BX33" s="652">
        <v>96.4</v>
      </c>
      <c r="BY33" s="606"/>
      <c r="BZ33" s="606"/>
      <c r="CA33" s="606"/>
      <c r="CB33" s="669"/>
      <c r="CD33" s="618" t="s">
        <v>307</v>
      </c>
      <c r="CE33" s="619"/>
      <c r="CF33" s="619"/>
      <c r="CG33" s="619"/>
      <c r="CH33" s="619"/>
      <c r="CI33" s="619"/>
      <c r="CJ33" s="619"/>
      <c r="CK33" s="619"/>
      <c r="CL33" s="619"/>
      <c r="CM33" s="619"/>
      <c r="CN33" s="619"/>
      <c r="CO33" s="619"/>
      <c r="CP33" s="619"/>
      <c r="CQ33" s="620"/>
      <c r="CR33" s="621">
        <v>8605744</v>
      </c>
      <c r="CS33" s="634"/>
      <c r="CT33" s="634"/>
      <c r="CU33" s="634"/>
      <c r="CV33" s="634"/>
      <c r="CW33" s="634"/>
      <c r="CX33" s="634"/>
      <c r="CY33" s="635"/>
      <c r="CZ33" s="624">
        <v>44.4</v>
      </c>
      <c r="DA33" s="636"/>
      <c r="DB33" s="636"/>
      <c r="DC33" s="637"/>
      <c r="DD33" s="627">
        <v>7129141</v>
      </c>
      <c r="DE33" s="634"/>
      <c r="DF33" s="634"/>
      <c r="DG33" s="634"/>
      <c r="DH33" s="634"/>
      <c r="DI33" s="634"/>
      <c r="DJ33" s="634"/>
      <c r="DK33" s="635"/>
      <c r="DL33" s="627">
        <v>4622171</v>
      </c>
      <c r="DM33" s="634"/>
      <c r="DN33" s="634"/>
      <c r="DO33" s="634"/>
      <c r="DP33" s="634"/>
      <c r="DQ33" s="634"/>
      <c r="DR33" s="634"/>
      <c r="DS33" s="634"/>
      <c r="DT33" s="634"/>
      <c r="DU33" s="634"/>
      <c r="DV33" s="635"/>
      <c r="DW33" s="624">
        <v>41.6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835719</v>
      </c>
      <c r="S34" s="622"/>
      <c r="T34" s="622"/>
      <c r="U34" s="622"/>
      <c r="V34" s="622"/>
      <c r="W34" s="622"/>
      <c r="X34" s="622"/>
      <c r="Y34" s="623"/>
      <c r="Z34" s="659">
        <v>4.0999999999999996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2925321</v>
      </c>
      <c r="CS34" s="622"/>
      <c r="CT34" s="622"/>
      <c r="CU34" s="622"/>
      <c r="CV34" s="622"/>
      <c r="CW34" s="622"/>
      <c r="CX34" s="622"/>
      <c r="CY34" s="623"/>
      <c r="CZ34" s="624">
        <v>15.1</v>
      </c>
      <c r="DA34" s="636"/>
      <c r="DB34" s="636"/>
      <c r="DC34" s="637"/>
      <c r="DD34" s="627">
        <v>2392766</v>
      </c>
      <c r="DE34" s="622"/>
      <c r="DF34" s="622"/>
      <c r="DG34" s="622"/>
      <c r="DH34" s="622"/>
      <c r="DI34" s="622"/>
      <c r="DJ34" s="622"/>
      <c r="DK34" s="623"/>
      <c r="DL34" s="627">
        <v>1652697</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383495</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143427</v>
      </c>
      <c r="CS35" s="634"/>
      <c r="CT35" s="634"/>
      <c r="CU35" s="634"/>
      <c r="CV35" s="634"/>
      <c r="CW35" s="634"/>
      <c r="CX35" s="634"/>
      <c r="CY35" s="635"/>
      <c r="CZ35" s="624">
        <v>0.7</v>
      </c>
      <c r="DA35" s="636"/>
      <c r="DB35" s="636"/>
      <c r="DC35" s="637"/>
      <c r="DD35" s="627">
        <v>124742</v>
      </c>
      <c r="DE35" s="634"/>
      <c r="DF35" s="634"/>
      <c r="DG35" s="634"/>
      <c r="DH35" s="634"/>
      <c r="DI35" s="634"/>
      <c r="DJ35" s="634"/>
      <c r="DK35" s="635"/>
      <c r="DL35" s="627">
        <v>103144</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1581010</v>
      </c>
      <c r="S36" s="622"/>
      <c r="T36" s="622"/>
      <c r="U36" s="622"/>
      <c r="V36" s="622"/>
      <c r="W36" s="622"/>
      <c r="X36" s="622"/>
      <c r="Y36" s="623"/>
      <c r="Z36" s="659">
        <v>7.7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2596869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235316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2697090</v>
      </c>
      <c r="CS36" s="622"/>
      <c r="CT36" s="622"/>
      <c r="CU36" s="622"/>
      <c r="CV36" s="622"/>
      <c r="CW36" s="622"/>
      <c r="CX36" s="622"/>
      <c r="CY36" s="623"/>
      <c r="CZ36" s="624">
        <v>13.9</v>
      </c>
      <c r="DA36" s="636"/>
      <c r="DB36" s="636"/>
      <c r="DC36" s="637"/>
      <c r="DD36" s="627">
        <v>2181682</v>
      </c>
      <c r="DE36" s="622"/>
      <c r="DF36" s="622"/>
      <c r="DG36" s="622"/>
      <c r="DH36" s="622"/>
      <c r="DI36" s="622"/>
      <c r="DJ36" s="622"/>
      <c r="DK36" s="623"/>
      <c r="DL36" s="627">
        <v>1404648</v>
      </c>
      <c r="DM36" s="622"/>
      <c r="DN36" s="622"/>
      <c r="DO36" s="622"/>
      <c r="DP36" s="622"/>
      <c r="DQ36" s="622"/>
      <c r="DR36" s="622"/>
      <c r="DS36" s="622"/>
      <c r="DT36" s="622"/>
      <c r="DU36" s="622"/>
      <c r="DV36" s="623"/>
      <c r="DW36" s="624">
        <v>12.6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138584</v>
      </c>
      <c r="S37" s="622"/>
      <c r="T37" s="622"/>
      <c r="U37" s="622"/>
      <c r="V37" s="622"/>
      <c r="W37" s="622"/>
      <c r="X37" s="622"/>
      <c r="Y37" s="623"/>
      <c r="Z37" s="659">
        <v>0.7</v>
      </c>
      <c r="AA37" s="659"/>
      <c r="AB37" s="659"/>
      <c r="AC37" s="659"/>
      <c r="AD37" s="660">
        <v>15411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444212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235316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1107759</v>
      </c>
      <c r="CS37" s="634"/>
      <c r="CT37" s="634"/>
      <c r="CU37" s="634"/>
      <c r="CV37" s="634"/>
      <c r="CW37" s="634"/>
      <c r="CX37" s="634"/>
      <c r="CY37" s="635"/>
      <c r="CZ37" s="624">
        <v>5.7</v>
      </c>
      <c r="DA37" s="636"/>
      <c r="DB37" s="636"/>
      <c r="DC37" s="637"/>
      <c r="DD37" s="627">
        <v>898062</v>
      </c>
      <c r="DE37" s="634"/>
      <c r="DF37" s="634"/>
      <c r="DG37" s="634"/>
      <c r="DH37" s="634"/>
      <c r="DI37" s="634"/>
      <c r="DJ37" s="634"/>
      <c r="DK37" s="635"/>
      <c r="DL37" s="627">
        <v>895228</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2292500</v>
      </c>
      <c r="S38" s="622"/>
      <c r="T38" s="622"/>
      <c r="U38" s="622"/>
      <c r="V38" s="622"/>
      <c r="W38" s="622"/>
      <c r="X38" s="622"/>
      <c r="Y38" s="623"/>
      <c r="Z38" s="659">
        <v>11.1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339481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3732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1813176</v>
      </c>
      <c r="CS38" s="622"/>
      <c r="CT38" s="622"/>
      <c r="CU38" s="622"/>
      <c r="CV38" s="622"/>
      <c r="CW38" s="622"/>
      <c r="CX38" s="622"/>
      <c r="CY38" s="623"/>
      <c r="CZ38" s="624">
        <v>9.4</v>
      </c>
      <c r="DA38" s="636"/>
      <c r="DB38" s="636"/>
      <c r="DC38" s="637"/>
      <c r="DD38" s="627">
        <v>1461682</v>
      </c>
      <c r="DE38" s="622"/>
      <c r="DF38" s="622"/>
      <c r="DG38" s="622"/>
      <c r="DH38" s="622"/>
      <c r="DI38" s="622"/>
      <c r="DJ38" s="622"/>
      <c r="DK38" s="623"/>
      <c r="DL38" s="627">
        <v>1461682</v>
      </c>
      <c r="DM38" s="622"/>
      <c r="DN38" s="622"/>
      <c r="DO38" s="622"/>
      <c r="DP38" s="622"/>
      <c r="DQ38" s="622"/>
      <c r="DR38" s="622"/>
      <c r="DS38" s="622"/>
      <c r="DT38" s="622"/>
      <c r="DU38" s="622"/>
      <c r="DV38" s="623"/>
      <c r="DW38" s="624">
        <v>13.1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5371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701602</v>
      </c>
      <c r="CS39" s="634"/>
      <c r="CT39" s="634"/>
      <c r="CU39" s="634"/>
      <c r="CV39" s="634"/>
      <c r="CW39" s="634"/>
      <c r="CX39" s="634"/>
      <c r="CY39" s="635"/>
      <c r="CZ39" s="624">
        <v>3.6</v>
      </c>
      <c r="DA39" s="636"/>
      <c r="DB39" s="636"/>
      <c r="DC39" s="637"/>
      <c r="DD39" s="627">
        <v>680241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325128</v>
      </c>
      <c r="CS40" s="622"/>
      <c r="CT40" s="622"/>
      <c r="CU40" s="622"/>
      <c r="CV40" s="622"/>
      <c r="CW40" s="622"/>
      <c r="CX40" s="622"/>
      <c r="CY40" s="623"/>
      <c r="CZ40" s="624">
        <v>1.7</v>
      </c>
      <c r="DA40" s="636"/>
      <c r="DB40" s="636"/>
      <c r="DC40" s="637"/>
      <c r="DD40" s="627">
        <v>288028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20581098</v>
      </c>
      <c r="S41" s="646"/>
      <c r="T41" s="646"/>
      <c r="U41" s="646"/>
      <c r="V41" s="646"/>
      <c r="W41" s="646"/>
      <c r="X41" s="646"/>
      <c r="Y41" s="649"/>
      <c r="Z41" s="650">
        <v>100</v>
      </c>
      <c r="AA41" s="650"/>
      <c r="AB41" s="650"/>
      <c r="AC41" s="650"/>
      <c r="AD41" s="651">
        <v>11118014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292889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1520287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2867208</v>
      </c>
      <c r="CS42" s="634"/>
      <c r="CT42" s="634"/>
      <c r="CU42" s="634"/>
      <c r="CV42" s="634"/>
      <c r="CW42" s="634"/>
      <c r="CX42" s="634"/>
      <c r="CY42" s="635"/>
      <c r="CZ42" s="624">
        <v>14.8</v>
      </c>
      <c r="DA42" s="636"/>
      <c r="DB42" s="636"/>
      <c r="DC42" s="637"/>
      <c r="DD42" s="627">
        <v>523001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71635</v>
      </c>
      <c r="CS43" s="634"/>
      <c r="CT43" s="634"/>
      <c r="CU43" s="634"/>
      <c r="CV43" s="634"/>
      <c r="CW43" s="634"/>
      <c r="CX43" s="634"/>
      <c r="CY43" s="635"/>
      <c r="CZ43" s="624">
        <v>0.4</v>
      </c>
      <c r="DA43" s="636"/>
      <c r="DB43" s="636"/>
      <c r="DC43" s="637"/>
      <c r="DD43" s="627">
        <v>71635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2849005</v>
      </c>
      <c r="CS44" s="622"/>
      <c r="CT44" s="622"/>
      <c r="CU44" s="622"/>
      <c r="CV44" s="622"/>
      <c r="CW44" s="622"/>
      <c r="CX44" s="622"/>
      <c r="CY44" s="623"/>
      <c r="CZ44" s="624">
        <v>14.7</v>
      </c>
      <c r="DA44" s="625"/>
      <c r="DB44" s="625"/>
      <c r="DC44" s="626"/>
      <c r="DD44" s="627">
        <v>518322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123449</v>
      </c>
      <c r="CS45" s="634"/>
      <c r="CT45" s="634"/>
      <c r="CU45" s="634"/>
      <c r="CV45" s="634"/>
      <c r="CW45" s="634"/>
      <c r="CX45" s="634"/>
      <c r="CY45" s="635"/>
      <c r="CZ45" s="624">
        <v>0.6</v>
      </c>
      <c r="DA45" s="636"/>
      <c r="DB45" s="636"/>
      <c r="DC45" s="637"/>
      <c r="DD45" s="627">
        <v>24925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2599014</v>
      </c>
      <c r="CS46" s="622"/>
      <c r="CT46" s="622"/>
      <c r="CU46" s="622"/>
      <c r="CV46" s="622"/>
      <c r="CW46" s="622"/>
      <c r="CX46" s="622"/>
      <c r="CY46" s="623"/>
      <c r="CZ46" s="624">
        <v>13.4</v>
      </c>
      <c r="DA46" s="625"/>
      <c r="DB46" s="625"/>
      <c r="DC46" s="626"/>
      <c r="DD46" s="627">
        <v>484027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18203</v>
      </c>
      <c r="CS47" s="634"/>
      <c r="CT47" s="634"/>
      <c r="CU47" s="634"/>
      <c r="CV47" s="634"/>
      <c r="CW47" s="634"/>
      <c r="CX47" s="634"/>
      <c r="CY47" s="635"/>
      <c r="CZ47" s="624">
        <v>0.1</v>
      </c>
      <c r="DA47" s="636"/>
      <c r="DB47" s="636"/>
      <c r="DC47" s="637"/>
      <c r="DD47" s="627">
        <v>4679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19382212</v>
      </c>
      <c r="CS49" s="606"/>
      <c r="CT49" s="606"/>
      <c r="CU49" s="606"/>
      <c r="CV49" s="606"/>
      <c r="CW49" s="606"/>
      <c r="CX49" s="606"/>
      <c r="CY49" s="607"/>
      <c r="CZ49" s="608">
        <v>100</v>
      </c>
      <c r="DA49" s="609"/>
      <c r="DB49" s="609"/>
      <c r="DC49" s="610"/>
      <c r="DD49" s="611">
        <v>13985633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pcElZqVSTbdS0OE+N2YAlegzI9ygadXywKwlXgS+iM80rS33JBcoTFewBs3HZHgXdDe+TV9PbtZr/5/ypl1mg==" saltValue="ca1I5KzSw7/TjuCaLhuq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20589</v>
      </c>
      <c r="R7" s="1103"/>
      <c r="S7" s="1103"/>
      <c r="T7" s="1103"/>
      <c r="U7" s="1103"/>
      <c r="V7" s="1103">
        <v>19390</v>
      </c>
      <c r="W7" s="1103"/>
      <c r="X7" s="1103"/>
      <c r="Y7" s="1103"/>
      <c r="Z7" s="1103"/>
      <c r="AA7" s="1103">
        <v>1199</v>
      </c>
      <c r="AB7" s="1103"/>
      <c r="AC7" s="1103"/>
      <c r="AD7" s="1103"/>
      <c r="AE7" s="1104"/>
      <c r="AF7" s="1105">
        <v>995</v>
      </c>
      <c r="AG7" s="1106"/>
      <c r="AH7" s="1106"/>
      <c r="AI7" s="1106"/>
      <c r="AJ7" s="1107"/>
      <c r="AK7" s="1108">
        <v>383</v>
      </c>
      <c r="AL7" s="1109"/>
      <c r="AM7" s="1109"/>
      <c r="AN7" s="1109"/>
      <c r="AO7" s="1109"/>
      <c r="AP7" s="1109">
        <v>18074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556</v>
      </c>
      <c r="BS7" s="1099" t="s">
        <v>553</v>
      </c>
      <c r="BT7" s="1100"/>
      <c r="BU7" s="1100"/>
      <c r="BV7" s="1100"/>
      <c r="BW7" s="1100"/>
      <c r="BX7" s="1100"/>
      <c r="BY7" s="1100"/>
      <c r="BZ7" s="1100"/>
      <c r="CA7" s="1100"/>
      <c r="CB7" s="1100"/>
      <c r="CC7" s="1100"/>
      <c r="CD7" s="1100"/>
      <c r="CE7" s="1100"/>
      <c r="CF7" s="1100"/>
      <c r="CG7" s="1112"/>
      <c r="CH7" s="1096">
        <v>0</v>
      </c>
      <c r="CI7" s="1097"/>
      <c r="CJ7" s="1097"/>
      <c r="CK7" s="1097"/>
      <c r="CL7" s="1098"/>
      <c r="CM7" s="1096">
        <v>148</v>
      </c>
      <c r="CN7" s="1097"/>
      <c r="CO7" s="1097"/>
      <c r="CP7" s="1097"/>
      <c r="CQ7" s="1098"/>
      <c r="CR7" s="1096">
        <v>5</v>
      </c>
      <c r="CS7" s="1097"/>
      <c r="CT7" s="1097"/>
      <c r="CU7" s="1097"/>
      <c r="CV7" s="1098"/>
      <c r="CW7" s="1096" t="s">
        <v>569</v>
      </c>
      <c r="CX7" s="1097"/>
      <c r="CY7" s="1097"/>
      <c r="CZ7" s="1097"/>
      <c r="DA7" s="1098"/>
      <c r="DB7" s="1096" t="s">
        <v>541</v>
      </c>
      <c r="DC7" s="1097"/>
      <c r="DD7" s="1097"/>
      <c r="DE7" s="1097"/>
      <c r="DF7" s="1098"/>
      <c r="DG7" s="1096">
        <v>16</v>
      </c>
      <c r="DH7" s="1097"/>
      <c r="DI7" s="1097"/>
      <c r="DJ7" s="1097"/>
      <c r="DK7" s="1098"/>
      <c r="DL7" s="1096" t="s">
        <v>541</v>
      </c>
      <c r="DM7" s="1097"/>
      <c r="DN7" s="1097"/>
      <c r="DO7" s="1097"/>
      <c r="DP7" s="1098"/>
      <c r="DQ7" s="1096" t="s">
        <v>570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0</v>
      </c>
      <c r="CI8" s="990"/>
      <c r="CJ8" s="990"/>
      <c r="CK8" s="990"/>
      <c r="CL8" s="991"/>
      <c r="CM8" s="989">
        <v>29</v>
      </c>
      <c r="CN8" s="990"/>
      <c r="CO8" s="990"/>
      <c r="CP8" s="990"/>
      <c r="CQ8" s="991"/>
      <c r="CR8" s="989">
        <v>20</v>
      </c>
      <c r="CS8" s="990"/>
      <c r="CT8" s="990"/>
      <c r="CU8" s="990"/>
      <c r="CV8" s="991"/>
      <c r="CW8" s="989" t="s">
        <v>485</v>
      </c>
      <c r="CX8" s="990"/>
      <c r="CY8" s="990"/>
      <c r="CZ8" s="990"/>
      <c r="DA8" s="991"/>
      <c r="DB8" s="989" t="s">
        <v>485</v>
      </c>
      <c r="DC8" s="990"/>
      <c r="DD8" s="990"/>
      <c r="DE8" s="990"/>
      <c r="DF8" s="991"/>
      <c r="DG8" s="989" t="s">
        <v>542</v>
      </c>
      <c r="DH8" s="990"/>
      <c r="DI8" s="990"/>
      <c r="DJ8" s="990"/>
      <c r="DK8" s="991"/>
      <c r="DL8" s="989" t="s">
        <v>485</v>
      </c>
      <c r="DM8" s="990"/>
      <c r="DN8" s="990"/>
      <c r="DO8" s="990"/>
      <c r="DP8" s="991"/>
      <c r="DQ8" s="989" t="s">
        <v>485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-2</v>
      </c>
      <c r="CI9" s="990"/>
      <c r="CJ9" s="990"/>
      <c r="CK9" s="990"/>
      <c r="CL9" s="991"/>
      <c r="CM9" s="989">
        <v>8</v>
      </c>
      <c r="CN9" s="990"/>
      <c r="CO9" s="990"/>
      <c r="CP9" s="990"/>
      <c r="CQ9" s="991"/>
      <c r="CR9" s="989">
        <v>7</v>
      </c>
      <c r="CS9" s="990"/>
      <c r="CT9" s="990"/>
      <c r="CU9" s="990"/>
      <c r="CV9" s="991"/>
      <c r="CW9" s="989" t="s">
        <v>485</v>
      </c>
      <c r="CX9" s="990"/>
      <c r="CY9" s="990"/>
      <c r="CZ9" s="990"/>
      <c r="DA9" s="991"/>
      <c r="DB9" s="989" t="s">
        <v>485</v>
      </c>
      <c r="DC9" s="990"/>
      <c r="DD9" s="990"/>
      <c r="DE9" s="990"/>
      <c r="DF9" s="991"/>
      <c r="DG9" s="989" t="s">
        <v>542</v>
      </c>
      <c r="DH9" s="990"/>
      <c r="DI9" s="990"/>
      <c r="DJ9" s="990"/>
      <c r="DK9" s="991"/>
      <c r="DL9" s="989" t="s">
        <v>485</v>
      </c>
      <c r="DM9" s="990"/>
      <c r="DN9" s="990"/>
      <c r="DO9" s="990"/>
      <c r="DP9" s="991"/>
      <c r="DQ9" s="989" t="s">
        <v>485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20589</v>
      </c>
      <c r="R23" s="1061"/>
      <c r="S23" s="1061"/>
      <c r="T23" s="1061"/>
      <c r="U23" s="1061"/>
      <c r="V23" s="1061">
        <v>19390</v>
      </c>
      <c r="W23" s="1061"/>
      <c r="X23" s="1061"/>
      <c r="Y23" s="1061"/>
      <c r="Z23" s="1061"/>
      <c r="AA23" s="1061">
        <v>1581</v>
      </c>
      <c r="AB23" s="1061"/>
      <c r="AC23" s="1061"/>
      <c r="AD23" s="1061"/>
      <c r="AE23" s="1068"/>
      <c r="AF23" s="1069">
        <v>995</v>
      </c>
      <c r="AG23" s="1061"/>
      <c r="AH23" s="1061"/>
      <c r="AI23" s="1061"/>
      <c r="AJ23" s="1070"/>
      <c r="AK23" s="1071"/>
      <c r="AL23" s="1072"/>
      <c r="AM23" s="1072"/>
      <c r="AN23" s="1072"/>
      <c r="AO23" s="1072"/>
      <c r="AP23" s="1061">
        <v>18074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3477</v>
      </c>
      <c r="R28" s="1051"/>
      <c r="S28" s="1051"/>
      <c r="T28" s="1051"/>
      <c r="U28" s="1051"/>
      <c r="V28" s="1051">
        <v>3242</v>
      </c>
      <c r="W28" s="1051"/>
      <c r="X28" s="1051"/>
      <c r="Y28" s="1051"/>
      <c r="Z28" s="1051"/>
      <c r="AA28" s="1051">
        <v>235</v>
      </c>
      <c r="AB28" s="1051"/>
      <c r="AC28" s="1051"/>
      <c r="AD28" s="1051"/>
      <c r="AE28" s="1052"/>
      <c r="AF28" s="1053">
        <v>235</v>
      </c>
      <c r="AG28" s="1051"/>
      <c r="AH28" s="1051"/>
      <c r="AI28" s="1051"/>
      <c r="AJ28" s="1054"/>
      <c r="AK28" s="1042">
        <v>257</v>
      </c>
      <c r="AL28" s="1043"/>
      <c r="AM28" s="1043"/>
      <c r="AN28" s="1043"/>
      <c r="AO28" s="1043"/>
      <c r="AP28" s="1043" t="s">
        <v>541</v>
      </c>
      <c r="AQ28" s="1043"/>
      <c r="AR28" s="1043"/>
      <c r="AS28" s="1043"/>
      <c r="AT28" s="1043"/>
      <c r="AU28" s="1043" t="s">
        <v>542</v>
      </c>
      <c r="AV28" s="1043"/>
      <c r="AW28" s="1043"/>
      <c r="AX28" s="1043"/>
      <c r="AY28" s="1043"/>
      <c r="AZ28" s="1044" t="s">
        <v>543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5403</v>
      </c>
      <c r="R29" s="1039"/>
      <c r="S29" s="1039"/>
      <c r="T29" s="1039"/>
      <c r="U29" s="1039"/>
      <c r="V29" s="1039">
        <v>5032</v>
      </c>
      <c r="W29" s="1039"/>
      <c r="X29" s="1039"/>
      <c r="Y29" s="1039"/>
      <c r="Z29" s="1039"/>
      <c r="AA29" s="1039">
        <v>371</v>
      </c>
      <c r="AB29" s="1039"/>
      <c r="AC29" s="1039"/>
      <c r="AD29" s="1039"/>
      <c r="AE29" s="1040"/>
      <c r="AF29" s="1035">
        <v>371</v>
      </c>
      <c r="AG29" s="1036"/>
      <c r="AH29" s="1036"/>
      <c r="AI29" s="1036"/>
      <c r="AJ29" s="1037"/>
      <c r="AK29" s="980">
        <v>732</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661</v>
      </c>
      <c r="R30" s="1039"/>
      <c r="S30" s="1039"/>
      <c r="T30" s="1039"/>
      <c r="U30" s="1039"/>
      <c r="V30" s="1039">
        <v>661</v>
      </c>
      <c r="W30" s="1039"/>
      <c r="X30" s="1039"/>
      <c r="Y30" s="1039"/>
      <c r="Z30" s="1039"/>
      <c r="AA30" s="1039">
        <v>0</v>
      </c>
      <c r="AB30" s="1039"/>
      <c r="AC30" s="1039"/>
      <c r="AD30" s="1039"/>
      <c r="AE30" s="1040"/>
      <c r="AF30" s="1035">
        <v>0</v>
      </c>
      <c r="AG30" s="1036"/>
      <c r="AH30" s="1036"/>
      <c r="AI30" s="1036"/>
      <c r="AJ30" s="1037"/>
      <c r="AK30" s="980">
        <v>215</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503</v>
      </c>
      <c r="R31" s="1039"/>
      <c r="S31" s="1039"/>
      <c r="T31" s="1039"/>
      <c r="U31" s="1039"/>
      <c r="V31" s="1039">
        <v>503</v>
      </c>
      <c r="W31" s="1039"/>
      <c r="X31" s="1039"/>
      <c r="Y31" s="1039"/>
      <c r="Z31" s="1039"/>
      <c r="AA31" s="1039">
        <v>0</v>
      </c>
      <c r="AB31" s="1039"/>
      <c r="AC31" s="1039"/>
      <c r="AD31" s="1039"/>
      <c r="AE31" s="1040"/>
      <c r="AF31" s="1035">
        <v>75</v>
      </c>
      <c r="AG31" s="1036"/>
      <c r="AH31" s="1036"/>
      <c r="AI31" s="1036"/>
      <c r="AJ31" s="1037"/>
      <c r="AK31" s="980">
        <v>339</v>
      </c>
      <c r="AL31" s="971"/>
      <c r="AM31" s="971"/>
      <c r="AN31" s="971"/>
      <c r="AO31" s="971"/>
      <c r="AP31" s="971">
        <v>3167</v>
      </c>
      <c r="AQ31" s="971"/>
      <c r="AR31" s="971"/>
      <c r="AS31" s="971"/>
      <c r="AT31" s="971"/>
      <c r="AU31" s="971">
        <v>2780</v>
      </c>
      <c r="AV31" s="971"/>
      <c r="AW31" s="971"/>
      <c r="AX31" s="971"/>
      <c r="AY31" s="971"/>
      <c r="AZ31" s="1041" t="s">
        <v>541</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681</v>
      </c>
      <c r="AG63" s="959"/>
      <c r="AH63" s="959"/>
      <c r="AI63" s="959"/>
      <c r="AJ63" s="1022"/>
      <c r="AK63" s="1023"/>
      <c r="AL63" s="963"/>
      <c r="AM63" s="963"/>
      <c r="AN63" s="963"/>
      <c r="AO63" s="963"/>
      <c r="AP63" s="959">
        <v>3167</v>
      </c>
      <c r="AQ63" s="959"/>
      <c r="AR63" s="959"/>
      <c r="AS63" s="959"/>
      <c r="AT63" s="959"/>
      <c r="AU63" s="959">
        <v>2780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544</v>
      </c>
      <c r="C68" s="986"/>
      <c r="D68" s="986"/>
      <c r="E68" s="986"/>
      <c r="F68" s="986"/>
      <c r="G68" s="986"/>
      <c r="H68" s="986"/>
      <c r="I68" s="986"/>
      <c r="J68" s="986"/>
      <c r="K68" s="986"/>
      <c r="L68" s="986"/>
      <c r="M68" s="986"/>
      <c r="N68" s="986"/>
      <c r="O68" s="986"/>
      <c r="P68" s="987"/>
      <c r="Q68" s="988">
        <v>2264</v>
      </c>
      <c r="R68" s="982"/>
      <c r="S68" s="982"/>
      <c r="T68" s="982"/>
      <c r="U68" s="982"/>
      <c r="V68" s="982">
        <v>2244</v>
      </c>
      <c r="W68" s="982"/>
      <c r="X68" s="982"/>
      <c r="Y68" s="982"/>
      <c r="Z68" s="982"/>
      <c r="AA68" s="982">
        <v>20</v>
      </c>
      <c r="AB68" s="982"/>
      <c r="AC68" s="982"/>
      <c r="AD68" s="982"/>
      <c r="AE68" s="982"/>
      <c r="AF68" s="982">
        <v>20</v>
      </c>
      <c r="AG68" s="982"/>
      <c r="AH68" s="982"/>
      <c r="AI68" s="982"/>
      <c r="AJ68" s="982"/>
      <c r="AK68" s="982">
        <v>54</v>
      </c>
      <c r="AL68" s="982"/>
      <c r="AM68" s="982"/>
      <c r="AN68" s="982"/>
      <c r="AO68" s="982"/>
      <c r="AP68" s="982">
        <v>124</v>
      </c>
      <c r="AQ68" s="982"/>
      <c r="AR68" s="982"/>
      <c r="AS68" s="982"/>
      <c r="AT68" s="982"/>
      <c r="AU68" s="982">
        <v>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545</v>
      </c>
      <c r="C69" s="975"/>
      <c r="D69" s="975"/>
      <c r="E69" s="975"/>
      <c r="F69" s="975"/>
      <c r="G69" s="975"/>
      <c r="H69" s="975"/>
      <c r="I69" s="975"/>
      <c r="J69" s="975"/>
      <c r="K69" s="975"/>
      <c r="L69" s="975"/>
      <c r="M69" s="975"/>
      <c r="N69" s="975"/>
      <c r="O69" s="975"/>
      <c r="P69" s="976"/>
      <c r="Q69" s="977">
        <v>278</v>
      </c>
      <c r="R69" s="971"/>
      <c r="S69" s="971"/>
      <c r="T69" s="971"/>
      <c r="U69" s="971"/>
      <c r="V69" s="971">
        <v>265</v>
      </c>
      <c r="W69" s="971"/>
      <c r="X69" s="971"/>
      <c r="Y69" s="971"/>
      <c r="Z69" s="971"/>
      <c r="AA69" s="971">
        <v>13</v>
      </c>
      <c r="AB69" s="971"/>
      <c r="AC69" s="971"/>
      <c r="AD69" s="971"/>
      <c r="AE69" s="971"/>
      <c r="AF69" s="971">
        <v>13</v>
      </c>
      <c r="AG69" s="971"/>
      <c r="AH69" s="971"/>
      <c r="AI69" s="971"/>
      <c r="AJ69" s="971"/>
      <c r="AK69" s="971">
        <v>6</v>
      </c>
      <c r="AL69" s="971"/>
      <c r="AM69" s="971"/>
      <c r="AN69" s="971"/>
      <c r="AO69" s="971"/>
      <c r="AP69" s="971" t="s">
        <v>541</v>
      </c>
      <c r="AQ69" s="971"/>
      <c r="AR69" s="971"/>
      <c r="AS69" s="971"/>
      <c r="AT69" s="971"/>
      <c r="AU69" s="971" t="s">
        <v>557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546</v>
      </c>
      <c r="C70" s="975"/>
      <c r="D70" s="975"/>
      <c r="E70" s="975"/>
      <c r="F70" s="975"/>
      <c r="G70" s="975"/>
      <c r="H70" s="975"/>
      <c r="I70" s="975"/>
      <c r="J70" s="975"/>
      <c r="K70" s="975"/>
      <c r="L70" s="975"/>
      <c r="M70" s="975"/>
      <c r="N70" s="975"/>
      <c r="O70" s="975"/>
      <c r="P70" s="976"/>
      <c r="Q70" s="977">
        <v>1180</v>
      </c>
      <c r="R70" s="971"/>
      <c r="S70" s="971"/>
      <c r="T70" s="971"/>
      <c r="U70" s="971"/>
      <c r="V70" s="971">
        <v>1080</v>
      </c>
      <c r="W70" s="971"/>
      <c r="X70" s="971"/>
      <c r="Y70" s="971"/>
      <c r="Z70" s="971"/>
      <c r="AA70" s="971">
        <v>100</v>
      </c>
      <c r="AB70" s="971"/>
      <c r="AC70" s="971"/>
      <c r="AD70" s="971"/>
      <c r="AE70" s="971"/>
      <c r="AF70" s="971">
        <v>100</v>
      </c>
      <c r="AG70" s="971"/>
      <c r="AH70" s="971"/>
      <c r="AI70" s="971"/>
      <c r="AJ70" s="971"/>
      <c r="AK70" s="971">
        <v>35</v>
      </c>
      <c r="AL70" s="971"/>
      <c r="AM70" s="971"/>
      <c r="AN70" s="971"/>
      <c r="AO70" s="971"/>
      <c r="AP70" s="971">
        <v>163</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v>1</v>
      </c>
      <c r="R71" s="971"/>
      <c r="S71" s="971"/>
      <c r="T71" s="971"/>
      <c r="U71" s="971"/>
      <c r="V71" s="971">
        <v>0</v>
      </c>
      <c r="W71" s="971"/>
      <c r="X71" s="971"/>
      <c r="Y71" s="971"/>
      <c r="Z71" s="971"/>
      <c r="AA71" s="971">
        <v>0</v>
      </c>
      <c r="AB71" s="971"/>
      <c r="AC71" s="971"/>
      <c r="AD71" s="971"/>
      <c r="AE71" s="971"/>
      <c r="AF71" s="971">
        <v>0</v>
      </c>
      <c r="AG71" s="971"/>
      <c r="AH71" s="971"/>
      <c r="AI71" s="971"/>
      <c r="AJ71" s="971"/>
      <c r="AK71" s="971" t="s">
        <v>566</v>
      </c>
      <c r="AL71" s="971"/>
      <c r="AM71" s="971"/>
      <c r="AN71" s="971"/>
      <c r="AO71" s="971"/>
      <c r="AP71" s="971" t="s">
        <v>542</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548</v>
      </c>
      <c r="C72" s="975"/>
      <c r="D72" s="975"/>
      <c r="E72" s="975"/>
      <c r="F72" s="975"/>
      <c r="G72" s="975"/>
      <c r="H72" s="975"/>
      <c r="I72" s="975"/>
      <c r="J72" s="975"/>
      <c r="K72" s="975"/>
      <c r="L72" s="975"/>
      <c r="M72" s="975"/>
      <c r="N72" s="975"/>
      <c r="O72" s="975"/>
      <c r="P72" s="976"/>
      <c r="Q72" s="977">
        <v>3706</v>
      </c>
      <c r="R72" s="971"/>
      <c r="S72" s="971"/>
      <c r="T72" s="971"/>
      <c r="U72" s="971"/>
      <c r="V72" s="971">
        <v>2968</v>
      </c>
      <c r="W72" s="971"/>
      <c r="X72" s="971"/>
      <c r="Y72" s="971"/>
      <c r="Z72" s="971"/>
      <c r="AA72" s="971">
        <v>738</v>
      </c>
      <c r="AB72" s="971"/>
      <c r="AC72" s="971"/>
      <c r="AD72" s="971"/>
      <c r="AE72" s="971"/>
      <c r="AF72" s="971">
        <v>738</v>
      </c>
      <c r="AG72" s="971"/>
      <c r="AH72" s="971"/>
      <c r="AI72" s="971"/>
      <c r="AJ72" s="971"/>
      <c r="AK72" s="971">
        <v>1248</v>
      </c>
      <c r="AL72" s="971"/>
      <c r="AM72" s="971"/>
      <c r="AN72" s="971"/>
      <c r="AO72" s="971"/>
      <c r="AP72" s="971" t="s">
        <v>542</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549</v>
      </c>
      <c r="C73" s="975"/>
      <c r="D73" s="975"/>
      <c r="E73" s="975"/>
      <c r="F73" s="975"/>
      <c r="G73" s="975"/>
      <c r="H73" s="975"/>
      <c r="I73" s="975"/>
      <c r="J73" s="975"/>
      <c r="K73" s="975"/>
      <c r="L73" s="975"/>
      <c r="M73" s="975"/>
      <c r="N73" s="975"/>
      <c r="O73" s="975"/>
      <c r="P73" s="976"/>
      <c r="Q73" s="977">
        <v>820</v>
      </c>
      <c r="R73" s="971"/>
      <c r="S73" s="971"/>
      <c r="T73" s="971"/>
      <c r="U73" s="971"/>
      <c r="V73" s="971">
        <v>797</v>
      </c>
      <c r="W73" s="971"/>
      <c r="X73" s="971"/>
      <c r="Y73" s="971"/>
      <c r="Z73" s="971"/>
      <c r="AA73" s="971">
        <v>23</v>
      </c>
      <c r="AB73" s="971"/>
      <c r="AC73" s="971"/>
      <c r="AD73" s="971"/>
      <c r="AE73" s="971"/>
      <c r="AF73" s="971">
        <v>23</v>
      </c>
      <c r="AG73" s="971"/>
      <c r="AH73" s="971"/>
      <c r="AI73" s="971"/>
      <c r="AJ73" s="971"/>
      <c r="AK73" s="971">
        <v>152</v>
      </c>
      <c r="AL73" s="971"/>
      <c r="AM73" s="971"/>
      <c r="AN73" s="971"/>
      <c r="AO73" s="971"/>
      <c r="AP73" s="971" t="s">
        <v>560</v>
      </c>
      <c r="AQ73" s="971"/>
      <c r="AR73" s="971"/>
      <c r="AS73" s="971"/>
      <c r="AT73" s="971"/>
      <c r="AU73" s="971" t="s">
        <v>561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550</v>
      </c>
      <c r="C74" s="975"/>
      <c r="D74" s="975"/>
      <c r="E74" s="975"/>
      <c r="F74" s="975"/>
      <c r="G74" s="975"/>
      <c r="H74" s="975"/>
      <c r="I74" s="975"/>
      <c r="J74" s="975"/>
      <c r="K74" s="975"/>
      <c r="L74" s="975"/>
      <c r="M74" s="975"/>
      <c r="N74" s="975"/>
      <c r="O74" s="975"/>
      <c r="P74" s="976"/>
      <c r="Q74" s="977">
        <v>162866</v>
      </c>
      <c r="R74" s="971"/>
      <c r="S74" s="971"/>
      <c r="T74" s="971"/>
      <c r="U74" s="971"/>
      <c r="V74" s="971">
        <v>159925</v>
      </c>
      <c r="W74" s="971"/>
      <c r="X74" s="971"/>
      <c r="Y74" s="971"/>
      <c r="Z74" s="971"/>
      <c r="AA74" s="971">
        <v>2941</v>
      </c>
      <c r="AB74" s="971"/>
      <c r="AC74" s="971"/>
      <c r="AD74" s="971"/>
      <c r="AE74" s="971"/>
      <c r="AF74" s="971">
        <v>2941</v>
      </c>
      <c r="AG74" s="971"/>
      <c r="AH74" s="971"/>
      <c r="AI74" s="971"/>
      <c r="AJ74" s="971"/>
      <c r="AK74" s="971">
        <v>1620</v>
      </c>
      <c r="AL74" s="971"/>
      <c r="AM74" s="971"/>
      <c r="AN74" s="971"/>
      <c r="AO74" s="971"/>
      <c r="AP74" s="971" t="s">
        <v>565</v>
      </c>
      <c r="AQ74" s="971"/>
      <c r="AR74" s="971"/>
      <c r="AS74" s="971"/>
      <c r="AT74" s="971"/>
      <c r="AU74" s="971" t="s">
        <v>562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551</v>
      </c>
      <c r="C75" s="975"/>
      <c r="D75" s="975"/>
      <c r="E75" s="975"/>
      <c r="F75" s="975"/>
      <c r="G75" s="975"/>
      <c r="H75" s="975"/>
      <c r="I75" s="975"/>
      <c r="J75" s="975"/>
      <c r="K75" s="975"/>
      <c r="L75" s="975"/>
      <c r="M75" s="975"/>
      <c r="N75" s="975"/>
      <c r="O75" s="975"/>
      <c r="P75" s="976"/>
      <c r="Q75" s="978">
        <v>21549</v>
      </c>
      <c r="R75" s="979"/>
      <c r="S75" s="979"/>
      <c r="T75" s="979"/>
      <c r="U75" s="980"/>
      <c r="V75" s="981">
        <v>21154</v>
      </c>
      <c r="W75" s="979"/>
      <c r="X75" s="979"/>
      <c r="Y75" s="979"/>
      <c r="Z75" s="980"/>
      <c r="AA75" s="981">
        <v>395</v>
      </c>
      <c r="AB75" s="979"/>
      <c r="AC75" s="979"/>
      <c r="AD75" s="979"/>
      <c r="AE75" s="980"/>
      <c r="AF75" s="981">
        <v>28145</v>
      </c>
      <c r="AG75" s="979"/>
      <c r="AH75" s="979"/>
      <c r="AI75" s="979"/>
      <c r="AJ75" s="980"/>
      <c r="AK75" s="981" t="s">
        <v>541</v>
      </c>
      <c r="AL75" s="979"/>
      <c r="AM75" s="979"/>
      <c r="AN75" s="979"/>
      <c r="AO75" s="980"/>
      <c r="AP75" s="981">
        <v>52844</v>
      </c>
      <c r="AQ75" s="979"/>
      <c r="AR75" s="979"/>
      <c r="AS75" s="979"/>
      <c r="AT75" s="980"/>
      <c r="AU75" s="981" t="s">
        <v>563</v>
      </c>
      <c r="AV75" s="979"/>
      <c r="AW75" s="979"/>
      <c r="AX75" s="979"/>
      <c r="AY75" s="980"/>
      <c r="AZ75" s="972" t="s">
        <v>568</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552</v>
      </c>
      <c r="C76" s="975"/>
      <c r="D76" s="975"/>
      <c r="E76" s="975"/>
      <c r="F76" s="975"/>
      <c r="G76" s="975"/>
      <c r="H76" s="975"/>
      <c r="I76" s="975"/>
      <c r="J76" s="975"/>
      <c r="K76" s="975"/>
      <c r="L76" s="975"/>
      <c r="M76" s="975"/>
      <c r="N76" s="975"/>
      <c r="O76" s="975"/>
      <c r="P76" s="976"/>
      <c r="Q76" s="978">
        <v>736</v>
      </c>
      <c r="R76" s="979"/>
      <c r="S76" s="979"/>
      <c r="T76" s="979"/>
      <c r="U76" s="980"/>
      <c r="V76" s="981">
        <v>587</v>
      </c>
      <c r="W76" s="979"/>
      <c r="X76" s="979"/>
      <c r="Y76" s="979"/>
      <c r="Z76" s="980"/>
      <c r="AA76" s="981">
        <v>149</v>
      </c>
      <c r="AB76" s="979"/>
      <c r="AC76" s="979"/>
      <c r="AD76" s="979"/>
      <c r="AE76" s="980"/>
      <c r="AF76" s="981">
        <v>2079</v>
      </c>
      <c r="AG76" s="979"/>
      <c r="AH76" s="979"/>
      <c r="AI76" s="979"/>
      <c r="AJ76" s="980"/>
      <c r="AK76" s="981" t="s">
        <v>567</v>
      </c>
      <c r="AL76" s="979"/>
      <c r="AM76" s="979"/>
      <c r="AN76" s="979"/>
      <c r="AO76" s="980"/>
      <c r="AP76" s="981">
        <v>1074</v>
      </c>
      <c r="AQ76" s="979"/>
      <c r="AR76" s="979"/>
      <c r="AS76" s="979"/>
      <c r="AT76" s="980"/>
      <c r="AU76" s="981" t="s">
        <v>564</v>
      </c>
      <c r="AV76" s="979"/>
      <c r="AW76" s="979"/>
      <c r="AX76" s="979"/>
      <c r="AY76" s="980"/>
      <c r="AZ76" s="972" t="s">
        <v>568</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34059</v>
      </c>
      <c r="AG88" s="959"/>
      <c r="AH88" s="959"/>
      <c r="AI88" s="959"/>
      <c r="AJ88" s="959"/>
      <c r="AK88" s="963"/>
      <c r="AL88" s="963"/>
      <c r="AM88" s="963"/>
      <c r="AN88" s="963"/>
      <c r="AO88" s="963"/>
      <c r="AP88" s="959">
        <v>54205</v>
      </c>
      <c r="AQ88" s="959"/>
      <c r="AR88" s="959"/>
      <c r="AS88" s="959"/>
      <c r="AT88" s="959"/>
      <c r="AU88" s="959">
        <v>51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32</v>
      </c>
      <c r="CS102" s="953"/>
      <c r="CT102" s="953"/>
      <c r="CU102" s="953"/>
      <c r="CV102" s="954"/>
      <c r="CW102" s="952" t="s">
        <v>541</v>
      </c>
      <c r="CX102" s="953"/>
      <c r="CY102" s="953"/>
      <c r="CZ102" s="953"/>
      <c r="DA102" s="954"/>
      <c r="DB102" s="952" t="s">
        <v>557</v>
      </c>
      <c r="DC102" s="953"/>
      <c r="DD102" s="953"/>
      <c r="DE102" s="953"/>
      <c r="DF102" s="954"/>
      <c r="DG102" s="952">
        <v>16</v>
      </c>
      <c r="DH102" s="953"/>
      <c r="DI102" s="953"/>
      <c r="DJ102" s="953"/>
      <c r="DK102" s="954"/>
      <c r="DL102" s="952" t="s">
        <v>560</v>
      </c>
      <c r="DM102" s="953"/>
      <c r="DN102" s="953"/>
      <c r="DO102" s="953"/>
      <c r="DP102" s="954"/>
      <c r="DQ102" s="952" t="s">
        <v>541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2554656</v>
      </c>
      <c r="AB110" s="889"/>
      <c r="AC110" s="889"/>
      <c r="AD110" s="889"/>
      <c r="AE110" s="890"/>
      <c r="AF110" s="891">
        <v>2639709</v>
      </c>
      <c r="AG110" s="889"/>
      <c r="AH110" s="889"/>
      <c r="AI110" s="889"/>
      <c r="AJ110" s="890"/>
      <c r="AK110" s="891">
        <v>2704251</v>
      </c>
      <c r="AL110" s="889"/>
      <c r="AM110" s="889"/>
      <c r="AN110" s="889"/>
      <c r="AO110" s="890"/>
      <c r="AP110" s="892">
        <v>32</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18932967</v>
      </c>
      <c r="BR110" s="842"/>
      <c r="BS110" s="842"/>
      <c r="BT110" s="842"/>
      <c r="BU110" s="842"/>
      <c r="BV110" s="842">
        <v>18435711</v>
      </c>
      <c r="BW110" s="842"/>
      <c r="BX110" s="842"/>
      <c r="BY110" s="842"/>
      <c r="BZ110" s="842"/>
      <c r="CA110" s="842">
        <v>18073539</v>
      </c>
      <c r="CB110" s="842"/>
      <c r="CC110" s="842"/>
      <c r="CD110" s="842"/>
      <c r="CE110" s="842"/>
      <c r="CF110" s="866">
        <v>213.9</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2592500</v>
      </c>
      <c r="BR112" s="817"/>
      <c r="BS112" s="817"/>
      <c r="BT112" s="817"/>
      <c r="BU112" s="817"/>
      <c r="BV112" s="817">
        <v>2742635</v>
      </c>
      <c r="BW112" s="817"/>
      <c r="BX112" s="817"/>
      <c r="BY112" s="817"/>
      <c r="BZ112" s="817"/>
      <c r="CA112" s="817">
        <v>2799922</v>
      </c>
      <c r="CB112" s="817"/>
      <c r="CC112" s="817"/>
      <c r="CD112" s="817"/>
      <c r="CE112" s="817"/>
      <c r="CF112" s="875">
        <v>33.1</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248980</v>
      </c>
      <c r="AB113" s="919"/>
      <c r="AC113" s="919"/>
      <c r="AD113" s="919"/>
      <c r="AE113" s="920"/>
      <c r="AF113" s="921">
        <v>239578</v>
      </c>
      <c r="AG113" s="919"/>
      <c r="AH113" s="919"/>
      <c r="AI113" s="919"/>
      <c r="AJ113" s="920"/>
      <c r="AK113" s="921">
        <v>231998</v>
      </c>
      <c r="AL113" s="919"/>
      <c r="AM113" s="919"/>
      <c r="AN113" s="919"/>
      <c r="AO113" s="920"/>
      <c r="AP113" s="922">
        <v>2.7</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196944</v>
      </c>
      <c r="BR113" s="817"/>
      <c r="BS113" s="817"/>
      <c r="BT113" s="817"/>
      <c r="BU113" s="817"/>
      <c r="BV113" s="817">
        <v>122932</v>
      </c>
      <c r="BW113" s="817"/>
      <c r="BX113" s="817"/>
      <c r="BY113" s="817"/>
      <c r="BZ113" s="817"/>
      <c r="CA113" s="817">
        <v>51383</v>
      </c>
      <c r="CB113" s="817"/>
      <c r="CC113" s="817"/>
      <c r="CD113" s="817"/>
      <c r="CE113" s="817"/>
      <c r="CF113" s="875">
        <v>0.6</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67259</v>
      </c>
      <c r="AB114" s="780"/>
      <c r="AC114" s="780"/>
      <c r="AD114" s="780"/>
      <c r="AE114" s="781"/>
      <c r="AF114" s="782">
        <v>74236</v>
      </c>
      <c r="AG114" s="780"/>
      <c r="AH114" s="780"/>
      <c r="AI114" s="780"/>
      <c r="AJ114" s="781"/>
      <c r="AK114" s="782">
        <v>71665</v>
      </c>
      <c r="AL114" s="780"/>
      <c r="AM114" s="780"/>
      <c r="AN114" s="780"/>
      <c r="AO114" s="781"/>
      <c r="AP114" s="824">
        <v>0.8</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1913099</v>
      </c>
      <c r="BR114" s="817"/>
      <c r="BS114" s="817"/>
      <c r="BT114" s="817"/>
      <c r="BU114" s="817"/>
      <c r="BV114" s="817">
        <v>1962291</v>
      </c>
      <c r="BW114" s="817"/>
      <c r="BX114" s="817"/>
      <c r="BY114" s="817"/>
      <c r="BZ114" s="817"/>
      <c r="CA114" s="817">
        <v>2101415</v>
      </c>
      <c r="CB114" s="817"/>
      <c r="CC114" s="817"/>
      <c r="CD114" s="817"/>
      <c r="CE114" s="817"/>
      <c r="CF114" s="875">
        <v>24.9</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1039</v>
      </c>
      <c r="AL116" s="780"/>
      <c r="AM116" s="780"/>
      <c r="AN116" s="780"/>
      <c r="AO116" s="781"/>
      <c r="AP116" s="824">
        <v>0</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2870895</v>
      </c>
      <c r="AB117" s="903"/>
      <c r="AC117" s="903"/>
      <c r="AD117" s="903"/>
      <c r="AE117" s="904"/>
      <c r="AF117" s="905">
        <v>2953523</v>
      </c>
      <c r="AG117" s="903"/>
      <c r="AH117" s="903"/>
      <c r="AI117" s="903"/>
      <c r="AJ117" s="904"/>
      <c r="AK117" s="905">
        <v>3008953</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23635510</v>
      </c>
      <c r="BR119" s="845"/>
      <c r="BS119" s="845"/>
      <c r="BT119" s="845"/>
      <c r="BU119" s="845"/>
      <c r="BV119" s="845">
        <v>23263569</v>
      </c>
      <c r="BW119" s="845"/>
      <c r="BX119" s="845"/>
      <c r="BY119" s="845"/>
      <c r="BZ119" s="845"/>
      <c r="CA119" s="845">
        <v>23026259</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10615145</v>
      </c>
      <c r="BR120" s="842"/>
      <c r="BS120" s="842"/>
      <c r="BT120" s="842"/>
      <c r="BU120" s="842"/>
      <c r="BV120" s="842">
        <v>11231439</v>
      </c>
      <c r="BW120" s="842"/>
      <c r="BX120" s="842"/>
      <c r="BY120" s="842"/>
      <c r="BZ120" s="842"/>
      <c r="CA120" s="842">
        <v>11824468</v>
      </c>
      <c r="CB120" s="842"/>
      <c r="CC120" s="842"/>
      <c r="CD120" s="842"/>
      <c r="CE120" s="842"/>
      <c r="CF120" s="866">
        <v>139.9</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2592500</v>
      </c>
      <c r="DH120" s="842"/>
      <c r="DI120" s="842"/>
      <c r="DJ120" s="842"/>
      <c r="DK120" s="842"/>
      <c r="DL120" s="842">
        <v>2742635</v>
      </c>
      <c r="DM120" s="842"/>
      <c r="DN120" s="842"/>
      <c r="DO120" s="842"/>
      <c r="DP120" s="842"/>
      <c r="DQ120" s="842">
        <v>2799922</v>
      </c>
      <c r="DR120" s="842"/>
      <c r="DS120" s="842"/>
      <c r="DT120" s="842"/>
      <c r="DU120" s="842"/>
      <c r="DV120" s="843">
        <v>33.1</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22550</v>
      </c>
      <c r="BR121" s="817"/>
      <c r="BS121" s="817"/>
      <c r="BT121" s="817"/>
      <c r="BU121" s="817"/>
      <c r="BV121" s="817">
        <v>15307</v>
      </c>
      <c r="BW121" s="817"/>
      <c r="BX121" s="817"/>
      <c r="BY121" s="817"/>
      <c r="BZ121" s="817"/>
      <c r="CA121" s="817">
        <v>5776</v>
      </c>
      <c r="CB121" s="817"/>
      <c r="CC121" s="817"/>
      <c r="CD121" s="817"/>
      <c r="CE121" s="817"/>
      <c r="CF121" s="875">
        <v>0.1</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20751807</v>
      </c>
      <c r="BR122" s="845"/>
      <c r="BS122" s="845"/>
      <c r="BT122" s="845"/>
      <c r="BU122" s="845"/>
      <c r="BV122" s="845">
        <v>20367200</v>
      </c>
      <c r="BW122" s="845"/>
      <c r="BX122" s="845"/>
      <c r="BY122" s="845"/>
      <c r="BZ122" s="845"/>
      <c r="CA122" s="845">
        <v>19562280</v>
      </c>
      <c r="CB122" s="845"/>
      <c r="CC122" s="845"/>
      <c r="CD122" s="845"/>
      <c r="CE122" s="845"/>
      <c r="CF122" s="846">
        <v>231.5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31389502</v>
      </c>
      <c r="BR123" s="833"/>
      <c r="BS123" s="833"/>
      <c r="BT123" s="833"/>
      <c r="BU123" s="833"/>
      <c r="BV123" s="833">
        <v>31613946</v>
      </c>
      <c r="BW123" s="833"/>
      <c r="BX123" s="833"/>
      <c r="BY123" s="833"/>
      <c r="BZ123" s="833"/>
      <c r="CA123" s="833">
        <v>31392524</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21571</v>
      </c>
      <c r="AB128" s="801"/>
      <c r="AC128" s="801"/>
      <c r="AD128" s="801"/>
      <c r="AE128" s="802"/>
      <c r="AF128" s="803">
        <v>5458</v>
      </c>
      <c r="AG128" s="801"/>
      <c r="AH128" s="801"/>
      <c r="AI128" s="801"/>
      <c r="AJ128" s="802"/>
      <c r="AK128" s="803">
        <v>9523</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13.18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10719130</v>
      </c>
      <c r="AB129" s="780"/>
      <c r="AC129" s="780"/>
      <c r="AD129" s="780"/>
      <c r="AE129" s="781"/>
      <c r="AF129" s="782">
        <v>10807778</v>
      </c>
      <c r="AG129" s="780"/>
      <c r="AH129" s="780"/>
      <c r="AI129" s="780"/>
      <c r="AJ129" s="781"/>
      <c r="AK129" s="782">
        <v>10978418</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18.18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2517137</v>
      </c>
      <c r="AB130" s="780"/>
      <c r="AC130" s="780"/>
      <c r="AD130" s="780"/>
      <c r="AE130" s="781"/>
      <c r="AF130" s="782">
        <v>2594557</v>
      </c>
      <c r="AG130" s="780"/>
      <c r="AH130" s="780"/>
      <c r="AI130" s="780"/>
      <c r="AJ130" s="781"/>
      <c r="AK130" s="782">
        <v>2527229</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4.5999999999999996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8201993</v>
      </c>
      <c r="AB131" s="764"/>
      <c r="AC131" s="764"/>
      <c r="AD131" s="764"/>
      <c r="AE131" s="765"/>
      <c r="AF131" s="766">
        <v>8213221</v>
      </c>
      <c r="AG131" s="764"/>
      <c r="AH131" s="764"/>
      <c r="AI131" s="764"/>
      <c r="AJ131" s="765"/>
      <c r="AK131" s="766">
        <v>8451189</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4.0500766090000004</v>
      </c>
      <c r="AB132" s="745"/>
      <c r="AC132" s="745"/>
      <c r="AD132" s="745"/>
      <c r="AE132" s="746"/>
      <c r="AF132" s="747">
        <v>4.3041335429999998</v>
      </c>
      <c r="AG132" s="745"/>
      <c r="AH132" s="745"/>
      <c r="AI132" s="745"/>
      <c r="AJ132" s="746"/>
      <c r="AK132" s="747">
        <v>5.5873913130000004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3.5</v>
      </c>
      <c r="AB133" s="724"/>
      <c r="AC133" s="724"/>
      <c r="AD133" s="724"/>
      <c r="AE133" s="725"/>
      <c r="AF133" s="723">
        <v>3.8</v>
      </c>
      <c r="AG133" s="724"/>
      <c r="AH133" s="724"/>
      <c r="AI133" s="724"/>
      <c r="AJ133" s="725"/>
      <c r="AK133" s="723">
        <v>4.5999999999999996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CgVmlDbEQ6/Nsw04V19PoHRKlpRe51nfltRQ/Ooh1j832Udro6p/PeYPvSEXXQjDahdHuVfElZl0TLNtJBY7Q==" saltValue="+N2c42t8E9dbNtxQrOsY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k3mgmJJryO/58Y731wSpkJVHohXQWfJY1HRcQpN3cM8J6POstJKRH0e3RuPSukYbm9bcTQ2yqgHVO54HivFVg==" saltValue="gFULVL+jM5KqNa/Y51E/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jq5e0HL+MMR8P64mZB4ZhO13J2YprU786P+chL6WdWZfmiiU/b85tPGmR5bJkAHgKPfTrGA5uOxoGU0LeHyAA==" saltValue="yyRkekwTOhIbo0Wen8g1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2722895</v>
      </c>
      <c r="AP9" s="269">
        <v>99546</v>
      </c>
      <c r="AQ9" s="270">
        <v>117270</v>
      </c>
      <c r="AR9" s="271">
        <v>-15.1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481298</v>
      </c>
      <c r="AP10" s="272">
        <v>17596</v>
      </c>
      <c r="AQ10" s="273">
        <v>10490</v>
      </c>
      <c r="AR10" s="274">
        <v>67.7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152692</v>
      </c>
      <c r="AP11" s="272">
        <v>5582</v>
      </c>
      <c r="AQ11" s="273">
        <v>1802</v>
      </c>
      <c r="AR11" s="274">
        <v>209.8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3</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104216</v>
      </c>
      <c r="AP13" s="272">
        <v>3810</v>
      </c>
      <c r="AQ13" s="273">
        <v>4482</v>
      </c>
      <c r="AR13" s="274">
        <v>-15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71635</v>
      </c>
      <c r="AP14" s="272">
        <v>2619</v>
      </c>
      <c r="AQ14" s="273">
        <v>2749</v>
      </c>
      <c r="AR14" s="274">
        <v>-4.7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-125826</v>
      </c>
      <c r="AP15" s="272">
        <v>-4600</v>
      </c>
      <c r="AQ15" s="273">
        <v>-7399</v>
      </c>
      <c r="AR15" s="274">
        <v>-37.799999999999997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3406910</v>
      </c>
      <c r="AP16" s="272">
        <v>124553</v>
      </c>
      <c r="AQ16" s="273">
        <v>129397</v>
      </c>
      <c r="AR16" s="274">
        <v>-3.7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10.050000000000001</v>
      </c>
      <c r="AP21" s="286">
        <v>11.07</v>
      </c>
      <c r="AQ21" s="287">
        <v>-1.02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97.1</v>
      </c>
      <c r="AP22" s="291">
        <v>97.2</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2704251</v>
      </c>
      <c r="AP32" s="300">
        <v>98865</v>
      </c>
      <c r="AQ32" s="301">
        <v>74841</v>
      </c>
      <c r="AR32" s="302">
        <v>32.1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v>1</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231998</v>
      </c>
      <c r="AP35" s="300">
        <v>8482</v>
      </c>
      <c r="AQ35" s="301">
        <v>16683</v>
      </c>
      <c r="AR35" s="302">
        <v>-49.2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71665</v>
      </c>
      <c r="AP36" s="300">
        <v>2620</v>
      </c>
      <c r="AQ36" s="301">
        <v>2411</v>
      </c>
      <c r="AR36" s="302">
        <v>8.6999999999999993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485</v>
      </c>
      <c r="AP37" s="300" t="s">
        <v>485</v>
      </c>
      <c r="AQ37" s="301">
        <v>548</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v>1039</v>
      </c>
      <c r="AP38" s="303">
        <v>38</v>
      </c>
      <c r="AQ38" s="304">
        <v>7</v>
      </c>
      <c r="AR38" s="292">
        <v>442.9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-9523</v>
      </c>
      <c r="AP39" s="300">
        <v>-348</v>
      </c>
      <c r="AQ39" s="301">
        <v>-3756</v>
      </c>
      <c r="AR39" s="302">
        <v>-90.7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-2527229</v>
      </c>
      <c r="AP40" s="300">
        <v>-92393</v>
      </c>
      <c r="AQ40" s="301">
        <v>-63247</v>
      </c>
      <c r="AR40" s="302">
        <v>46.1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472201</v>
      </c>
      <c r="AP41" s="300">
        <v>17263</v>
      </c>
      <c r="AQ41" s="301">
        <v>27488</v>
      </c>
      <c r="AR41" s="302">
        <v>-37.200000000000003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2031228</v>
      </c>
      <c r="AN51" s="322">
        <v>68558</v>
      </c>
      <c r="AO51" s="323">
        <v>-61.9</v>
      </c>
      <c r="AP51" s="324">
        <v>128523</v>
      </c>
      <c r="AQ51" s="325">
        <v>-3.4</v>
      </c>
      <c r="AR51" s="326">
        <v>-58.5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1684062</v>
      </c>
      <c r="AN52" s="330">
        <v>56840</v>
      </c>
      <c r="AO52" s="331">
        <v>-55</v>
      </c>
      <c r="AP52" s="332">
        <v>56792</v>
      </c>
      <c r="AQ52" s="333">
        <v>-0.3</v>
      </c>
      <c r="AR52" s="334">
        <v>-54.7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3049119</v>
      </c>
      <c r="AN53" s="322">
        <v>105008</v>
      </c>
      <c r="AO53" s="323">
        <v>53.2</v>
      </c>
      <c r="AP53" s="324">
        <v>96469</v>
      </c>
      <c r="AQ53" s="325">
        <v>-24.9</v>
      </c>
      <c r="AR53" s="326">
        <v>78.099999999999994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2692684</v>
      </c>
      <c r="AN54" s="330">
        <v>92733</v>
      </c>
      <c r="AO54" s="331">
        <v>63.1</v>
      </c>
      <c r="AP54" s="332">
        <v>49775</v>
      </c>
      <c r="AQ54" s="333">
        <v>-12.4</v>
      </c>
      <c r="AR54" s="334">
        <v>75.5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3193852</v>
      </c>
      <c r="AN55" s="322">
        <v>112073</v>
      </c>
      <c r="AO55" s="323">
        <v>6.7</v>
      </c>
      <c r="AP55" s="324">
        <v>85743</v>
      </c>
      <c r="AQ55" s="325">
        <v>-11.1</v>
      </c>
      <c r="AR55" s="326">
        <v>17.8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2761316</v>
      </c>
      <c r="AN56" s="330">
        <v>96895</v>
      </c>
      <c r="AO56" s="331">
        <v>4.5</v>
      </c>
      <c r="AP56" s="332">
        <v>45231</v>
      </c>
      <c r="AQ56" s="333">
        <v>-9.1</v>
      </c>
      <c r="AR56" s="334">
        <v>13.6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3060189</v>
      </c>
      <c r="AN57" s="322">
        <v>109684</v>
      </c>
      <c r="AO57" s="323">
        <v>-2.1</v>
      </c>
      <c r="AP57" s="324">
        <v>92509</v>
      </c>
      <c r="AQ57" s="325">
        <v>7.9</v>
      </c>
      <c r="AR57" s="326">
        <v>-10</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2571238</v>
      </c>
      <c r="AN58" s="330">
        <v>92159</v>
      </c>
      <c r="AO58" s="331">
        <v>-4.9000000000000004</v>
      </c>
      <c r="AP58" s="332">
        <v>52274</v>
      </c>
      <c r="AQ58" s="333">
        <v>15.6</v>
      </c>
      <c r="AR58" s="334">
        <v>-20.5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2849005</v>
      </c>
      <c r="AN59" s="322">
        <v>104157</v>
      </c>
      <c r="AO59" s="323">
        <v>-5</v>
      </c>
      <c r="AP59" s="324">
        <v>98544</v>
      </c>
      <c r="AQ59" s="325">
        <v>6.5</v>
      </c>
      <c r="AR59" s="326">
        <v>-11.5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2599014</v>
      </c>
      <c r="AN60" s="330">
        <v>95018</v>
      </c>
      <c r="AO60" s="331">
        <v>3.1</v>
      </c>
      <c r="AP60" s="332">
        <v>55816</v>
      </c>
      <c r="AQ60" s="333">
        <v>6.8</v>
      </c>
      <c r="AR60" s="334">
        <v>-3.7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2836679</v>
      </c>
      <c r="AN61" s="337">
        <v>99896</v>
      </c>
      <c r="AO61" s="338">
        <v>-1.8</v>
      </c>
      <c r="AP61" s="339">
        <v>100358</v>
      </c>
      <c r="AQ61" s="340">
        <v>-5</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2461663</v>
      </c>
      <c r="AN62" s="330">
        <v>86729</v>
      </c>
      <c r="AO62" s="331">
        <v>2.2000000000000002</v>
      </c>
      <c r="AP62" s="332">
        <v>51978</v>
      </c>
      <c r="AQ62" s="333">
        <v>0.1</v>
      </c>
      <c r="AR62" s="334">
        <v>2.1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8JXX5hGuvzhGvnZzR4Sikx7TCcbhJYQw8YpmqeBaF/f2e5ZQWrHdUnDQDE7CokKEF6pGBpUeBT1t3P2EPqlQ==" saltValue="p6ea8QUMaS9cTB34IfHH7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0" spans="125:125" ht="13.5" hidden="1" customHeight="1" x14ac:dyDescent="0.15"/>
    <row r="121" spans="125:125" ht="13.5" hidden="1" customHeight="1" x14ac:dyDescent="0.15">
      <c r="DU121" s="247"/>
    </row>
  </sheetData>
  <sheetProtection algorithmName="SHA-512" hashValue="2G8l1paEZfhTITWDuJJ0KR+MKwpO2RQ+S81U4WhI2pAFSZckUvpRX4w8yuWp8rCUxOEZNiCYos4Y/w7sjs3MbQ==" saltValue="L0BvChaC5UwRruuB8blj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2p5TNoklhhlGZZmSBSWnaOw67EVd2ACf/EuYoTRy1QvUT3LSMHdo0FkM1TvKCU74Rav58++U68VSDKe00cJ+Qw==" saltValue="BjgGNNYkZWxVzIWi2LuA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53.68</v>
      </c>
      <c r="G47" s="12">
        <v>55.29</v>
      </c>
      <c r="H47" s="12">
        <v>60.55</v>
      </c>
      <c r="I47" s="12">
        <v>66.209999999999994</v>
      </c>
      <c r="J47" s="13">
        <v>65.34</v>
      </c>
    </row>
    <row r="48" spans="2:10" ht="57.75" customHeight="1" x14ac:dyDescent="0.15">
      <c r="B48" s="14"/>
      <c r="C48" s="1141" t="s">
        <v>4</v>
      </c>
      <c r="D48" s="1141"/>
      <c r="E48" s="1142"/>
      <c r="F48" s="15">
        <v>8.9499999999999993</v>
      </c>
      <c r="G48" s="16">
        <v>11.47</v>
      </c>
      <c r="H48" s="16">
        <v>12.27</v>
      </c>
      <c r="I48" s="16">
        <v>12.58</v>
      </c>
      <c r="J48" s="17">
        <v>9.07</v>
      </c>
    </row>
    <row r="49" spans="2:10" ht="57.75" customHeight="1" thickBot="1" x14ac:dyDescent="0.2">
      <c r="B49" s="18"/>
      <c r="C49" s="1143" t="s">
        <v>5</v>
      </c>
      <c r="D49" s="1143"/>
      <c r="E49" s="1144"/>
      <c r="F49" s="19">
        <v>9.74</v>
      </c>
      <c r="G49" s="20">
        <v>7.27</v>
      </c>
      <c r="H49" s="20">
        <v>7.6</v>
      </c>
      <c r="I49" s="20">
        <v>6.56</v>
      </c>
      <c r="J49" s="21" t="s">
        <v>528</v>
      </c>
    </row>
    <row r="50" spans="2:10" x14ac:dyDescent="0.15"/>
  </sheetData>
  <sheetProtection algorithmName="SHA-512" hashValue="67PaJc2sZGdfrep2Pp57UxwbTOx2zWYd27eca35MtdqchBckvlH1PnV0/j6r2hTXkhSCm3pLXAb4j4IkHx1wiA==" saltValue="RfTWKHiYNT9QoAptRJD6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2026-03-04T06:18:15Z</cp:lastPrinted>
  <dcterms:created xsi:type="dcterms:W3CDTF">2026-02-23T08:45:57Z</dcterms:created>
  <dcterms:modified xsi:type="dcterms:W3CDTF">2026-03-04T06:19:46Z</dcterms:modified>
  <cp:category/>
</cp:coreProperties>
</file>