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07東かがわ市（坂東さん）\3.10-2\"/>
    </mc:Choice>
  </mc:AlternateContent>
  <bookViews>
    <workbookView xWindow="0" yWindow="0" windowWidth="28800" windowHeight="12300"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<sst xmlns="http://schemas.openxmlformats.org/spreadsheetml/2006/main" count="1120" uniqueCount="573">
  <si>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</si>
  <si>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</si>
  <si>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</si>
  <si>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</si>
  <si>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</si>
  <si>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</si>
  <si>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</si>
  <si>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</si>
  <si>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</si>
  <si>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</si>
  <si>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</si>
  <si>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</si>
  <si>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</si>
  <si>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</si>
  <si>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</si>
  <si>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</si>
  <si>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</si>
  <si>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</si>
  <si>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</si>
  <si>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</si>
  <si>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</si>
  <si>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</si>
  <si>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</si>
  <si>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</si>
  <si>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</si>
  <si>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</si>
  <si>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</si>
  <si>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</si>
  <si>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</si>
  <si>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</si>
  <si>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</si>
  <si>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</si>
  <si>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</si>
  <si>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</si>
  <si>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</si>
  <si>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</si>
  <si>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</si>
  <si>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</si>
  <si>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</si>
  <si>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</si>
  <si>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</si>
  <si>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</si>
  <si>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</si>
  <si>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</si>
  <si>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</si>
  <si>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</si>
  <si>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</si>
  <si>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</si>
  <si>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</si>
  <si>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</si>
  <si>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</si>
  <si>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</si>
  <si>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</si>
  <si>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</si>
  <si>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</si>
  <si>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</si>
  <si>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</si>
  <si>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</si>
  <si>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</si>
  <si>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</si>
  <si>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</si>
  <si>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</si>
  <si>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</si>
  <si>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</si>
  <si>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</si>
  <si>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</si>
  <si>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</si>
  <si>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</si>
  <si>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</si>
  <si>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</si>
  <si>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</si>
  <si>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</si>
  <si>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</si>
  <si>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</si>
  <si>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</si>
  <si>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</si>
  <si>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</si>
  <si>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</si>
  <si>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</si>
  <si>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</si>
  <si>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</si>
  <si>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</si>
  <si>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</si>
  <si>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</si>
  <si>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</si>
  <si>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</si>
  <si>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</si>
  <si>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</si>
  <si>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</si>
  <si>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</si>
  <si>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</si>
  <si>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</si>
  <si>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</si>
  <si>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</si>
  <si>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</si>
  <si>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</si>
  <si>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</si>
  <si>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</si>
  <si>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</si>
  <si>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</si>
  <si>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</si>
  <si>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</si>
  <si>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</si>
  <si>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</si>
  <si>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</si>
  <si>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</si>
  <si>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</si>
  <si>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</si>
  <si>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</si>
  <si>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</si>
  <si>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</si>
  <si>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</si>
  <si>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</si>
  <si>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</si>
  <si>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</si>
  <si>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</si>
  <si>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</si>
  <si>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</si>
  <si>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</si>
  <si>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</si>
  <si>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</si>
  <si>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</si>
  <si>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</si>
  <si>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</si>
  <si>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</si>
  <si>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</si>
  <si>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</si>
  <si>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</si>
  <si>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</si>
  <si>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</si>
  <si>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</si>
  <si>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</si>
  <si>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</si>
  <si>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</si>
  <si>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</si>
  <si>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</si>
  <si>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</si>
  <si>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</si>
  <si>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</si>
  <si>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</si>
  <si>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</si>
  <si>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</si>
  <si>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</si>
  <si>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</si>
  <si>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</si>
  <si>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</si>
  <si>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</si>
  <si>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</si>
  <si>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</si>
  <si>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</si>
  <si>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</si>
  <si>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</si>
  <si>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</si>
  <si>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</si>
  <si>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</si>
  <si>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</si>
  <si>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</si>
  <si>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</si>
  <si>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</si>
  <si>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</si>
  <si>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</si>
  <si>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</si>
  <si>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</si>
  <si>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</si>
  <si>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</si>
  <si>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</si>
  <si>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</si>
  <si>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</si>
  <si>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</si>
  <si>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</si>
  <si>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</si>
  <si>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</si>
  <si>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</si>
  <si>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</si>
  <si>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</si>
  <si>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</si>
  <si>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</si>
  <si>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</si>
  <si>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</si>
  <si>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</si>
  <si>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</si>
  <si>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</si>
  <si>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</si>
  <si>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</si>
  <si>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</si>
  <si>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</si>
  <si>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</si>
  <si>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</si>
  <si>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</si>
  <si>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</si>
  <si>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</si>
  <si>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</si>
  <si>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</si>
  <si>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</si>
  <si>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</si>
  <si>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</si>
  <si>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</si>
  <si>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</si>
  <si>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</si>
  <si>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</si>
  <si>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</si>
  <si>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</si>
  <si>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香川県東かがわ市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</si>
  <si>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</si>
  <si>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</si>
  <si>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</si>
  <si>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</si>
  <si>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</si>
  <si>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</si>
  <si>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</si>
  <si>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</si>
  <si>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</si>
  <si>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</si>
  <si>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</si>
  <si>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</si>
  <si>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</si>
  <si>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</si>
  <si>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</si>
  <si>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</si>
  <si>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</si>
  <si>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</si>
  <si>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</si>
  <si>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</si>
  <si>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</si>
  <si>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</si>
  <si>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</si>
  <si>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</si>
  <si>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</si>
  <si>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</si>
  <si>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</si>
  <si>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</si>
  <si>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</si>
  <si>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</si>
  <si>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</si>
  <si>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</si>
  <si>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</si>
  <si>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</si>
  <si>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</si>
  <si>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</si>
  <si>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</si>
  <si>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</si>
  <si>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</si>
  <si>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</si>
  <si>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</si>
  <si>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</si>
  <si>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</si>
  <si>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</si>
  <si>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</si>
  <si>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</si>
  <si>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</si>
  <si>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</si>
  <si>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</si>
  <si>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</si>
  <si>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</si>
  <si>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</si>
  <si>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</si>
  <si>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</si>
  <si>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</si>
  <si>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</si>
  <si>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</si>
  <si>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</si>
  <si>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</si>
  <si>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</si>
  <si>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</si>
  <si>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</si>
  <si>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</si>
  <si>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</si>
  <si>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</si>
  <si>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</si>
  <si>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</si>
  <si>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</si>
  <si>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</si>
  <si>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</si>
  <si>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</si>
  <si>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</si>
  <si>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</si>
  <si>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</si>
  <si>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</si>
  <si>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</si>
  <si>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</si>
  <si>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</si>
  <si>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</si>
  <si>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</si>
  <si>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</si>
  <si>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</si>
  <si>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</si>
  <si>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</si>
  <si>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</si>
  <si>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</si>
  <si>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</si>
  <si>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</si>
  <si>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</si>
  <si>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</si>
  <si>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</si>
  <si>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</si>
  <si>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</si>
  <si>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</si>
  <si>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</si>
  <si>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</si>
  <si>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</si>
  <si>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</si>
  <si>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</si>
  <si>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</si>
  <si>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</si>
  <si>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</si>
  <si>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</si>
  <si>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</si>
  <si>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</si>
  <si>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</si>
  <si>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</si>
  <si>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</si>
  <si>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</si>
  <si>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</si>
  <si>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</si>
  <si>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</si>
  <si>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</si>
  <si>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</si>
  <si>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</si>
  <si>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</si>
  <si>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</si>
  <si>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</si>
  <si>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</si>
  <si>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</si>
  <si>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</si>
  <si>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</si>
  <si>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</si>
  <si>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</si>
  <si>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</si>
  <si>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</si>
  <si>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</si>
  <si>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</si>
  <si>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</si>
  <si>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</si>
  <si>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</si>
  <si>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</si>
  <si>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</si>
  <si>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</si>
  <si>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</si>
  <si>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</si>
  <si>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</si>
  <si>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</si>
  <si>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</si>
  <si>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</si>
  <si>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</si>
  <si>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</si>
  <si>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</si>
  <si>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</si>
  <si>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</si>
  <si>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</si>
  <si>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</si>
  <si>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</si>
  <si>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</si>
  <si>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</si>
  <si>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香川県東かがわ市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</si>
  <si>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</si>
  <si>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</si>
  <si>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</si>
  <si>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</si>
  <si>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</si>
  <si>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</si>
  <si>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</si>
  <si>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</si>
  <si>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</si>
  <si>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</si>
  <si>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</si>
  <si>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</si>
  <si>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</si>
  <si>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</si>
  <si>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</si>
  <si>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</si>
  <si>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</si>
  <si>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</si>
  <si>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</si>
  <si>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</si>
  <si>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</si>
  <si>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</si>
  <si>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</si>
  <si>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</si>
  <si>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</si>
  <si>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</si>
  <si>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</si>
  <si>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</si>
  <si>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</si>
  <si>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</si>
  <si>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</si>
  <si>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</si>
  <si>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</si>
  <si>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</si>
  <si>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</si>
  <si>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</si>
  <si>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</si>
  <si>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</si>
  <si>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</si>
  <si>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</si>
  <si>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</si>
  <si>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</si>
  <si>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</si>
  <si>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</si>
  <si>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</si>
  <si>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</si>
  <si>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</si>
  <si>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</si>
  <si>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</si>
  <si>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</si>
  <si>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</si>
  <si>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</si>
  <si>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</si>
  <si>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</si>
  <si>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</si>
  <si>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</si>
  <si>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</si>
  <si>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</si>
  <si>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</si>
  <si>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</si>
  <si>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</si>
  <si>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</si>
  <si>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</si>
  <si>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</si>
  <si>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</si>
  <si>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</si>
  <si>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</si>
  <si>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</si>
  <si>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</si>
  <si>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</si>
  <si>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</si>
  <si>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</si>
  <si>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</si>
  <si>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</si>
  <si>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</si>
  <si>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</si>
  <si>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</si>
  <si>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</si>
  <si>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</si>
  <si>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</si>
  <si>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</si>
  <si>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</si>
  <si>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</si>
  <si>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</si>
  <si>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</si>
  <si>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</si>
  <si>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</si>
  <si>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</si>
  <si>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</si>
  <si>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</si>
  <si>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</si>
  <si>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</si>
  <si>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</si>
  <si>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</si>
  <si>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</si>
  <si>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</si>
  <si>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</si>
  <si>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</si>
  <si>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</si>
  <si>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</si>
  <si>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</si>
  <si>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</si>
  <si>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</si>
  <si>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</si>
  <si>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</si>
  <si>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</si>
  <si>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</si>
  <si>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</si>
  <si>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</si>
  <si>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</si>
  <si>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</si>
  <si>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</si>
  <si>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</si>
  <si>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</si>
  <si>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</si>
  <si>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</si>
  <si>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</si>
  <si>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</si>
  <si>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</si>
  <si>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</si>
  <si>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</si>
  <si>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</si>
  <si>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</si>
  <si>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</si>
  <si>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</si>
  <si>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</si>
  <si>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</si>
  <si>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</si>
  <si>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</si>
  <si>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</si>
  <si>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</si>
  <si>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</si>
  <si>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</si>
  <si>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</si>
  <si>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</si>
  <si>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</si>
  <si>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</si>
  <si>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</si>
  <si>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</si>
  <si>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</si>
  <si>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</si>
  <si>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</si>
  <si>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</si>
  <si>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</si>
  <si>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</si>
  <si>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</si>
  <si>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</si>
  <si>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</si>
  <si>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</si>
  <si>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</si>
  <si>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</si>
  <si>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</si>
  <si>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</si>
  <si>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</si>
  <si>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</si>
  <si>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</si>
  <si>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</si>
  <si>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</si>
  <si>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</si>
  <si>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</si>
  <si>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</si>
  <si>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</si>
  <si>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</si>
  <si>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</si>
  <si>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</si>
  <si>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</si>
  <si>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</si>
  <si>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</si>
  <si>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</si>
  <si>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</si>
  <si>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</si>
  <si>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</si>
  <si>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</si>
  <si>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</si>
  <si>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国民健康保険事業特別会計</t>
  </si>
  <si>
    <t>介護保険事業特別会計</t>
  </si>
  <si>
    <t>下水道事業会計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</si>
  <si>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</si>
  <si>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</si>
  <si>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</si>
  <si>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</si>
  <si>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</si>
  <si>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</si>
  <si>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</si>
  <si>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</si>
  <si>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東かがわ市土地開発公社</t>
    <rPh sb="0" eb="1">
      <t>ヒガシ</t>
    </rPh>
    <rPh sb="4" eb="5">
      <t>シ</t>
    </rPh>
    <rPh sb="5" eb="7">
      <t>トチ</t>
    </rPh>
    <rPh sb="7" eb="9">
      <t>カイハツ</t>
    </rPh>
    <rPh sb="9" eb="11">
      <t>コウシャ</t>
    </rPh>
    <phoneticPr fontId="10"/>
  </si>
  <si>
    <t>一般財団法人東かがわ市スポーツ財団</t>
    <rPh sb="0" eb="2">
      <t>イッパン</t>
    </rPh>
    <rPh sb="2" eb="4">
      <t>ザイダン</t>
    </rPh>
    <rPh sb="4" eb="6">
      <t>ホウジン</t>
    </rPh>
    <rPh sb="6" eb="7">
      <t>ヒガシ</t>
    </rPh>
    <rPh sb="10" eb="11">
      <t>シ</t>
    </rPh>
    <rPh sb="15" eb="17">
      <t>ザイダン</t>
    </rPh>
    <phoneticPr fontId="10"/>
  </si>
  <si>
    <t>株式会社ソルトレイクひけた</t>
    <rPh sb="0" eb="4">
      <t>カブシキガイシャ</t>
    </rPh>
    <phoneticPr fontId="10"/>
  </si>
  <si>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</si>
  <si>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</si>
  <si>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</si>
  <si>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</si>
  <si>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</si>
  <si>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</si>
  <si>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</si>
  <si>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</si>
  <si>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</si>
  <si>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</si>
  <si>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</si>
  <si>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</si>
  <si>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</si>
  <si>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</si>
  <si>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</si>
  <si>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</si>
  <si>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</si>
  <si>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</si>
  <si>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</si>
  <si>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</si>
  <si>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</si>
  <si>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</si>
  <si>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</si>
  <si>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</si>
  <si>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</si>
  <si>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</si>
  <si>
    <t>地域福祉基金</t>
  </si>
  <si>
    <t>未来創生就業定住促進基金</t>
  </si>
  <si>
    <t>とらまる公園体育館基金</t>
  </si>
  <si>
    <t>官民連携基金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</si>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</sst>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0A1C-4506-BA95-BAC472D82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180003</c:v>
                </c:pt>
                <c:pt idx="1">
                  <c:v>68558</c:v>
                </c:pt>
                <c:pt idx="2">
                  <c:v>105008</c:v>
                </c:pt>
                <c:pt idx="3">
                  <c:v>112073</c:v>
                </c:pt>
                <c:pt idx="4">
                  <c:v>109684</c:v>
                </c:pt>
              </c:numCache>
            </c:numRef>
          </c:val>
          <c:smooth val="0"/>
          <c:extLst>
            <c:ext xmlns:c16="http://schemas.microsoft.com/office/drawing/2014/chart" uri="{C3380CC4-5D6E-409C-BE32-E72D297353CC}">
              <c16:uniqueId val="{00000001-0A1C-4506-BA95-BAC472D82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7.74</c:v>
                </c:pt>
                <c:pt idx="1">
                  <c:v>8.9499999999999993</c:v>
                </c:pt>
                <c:pt idx="2">
                  <c:v>11.47</c:v>
                </c:pt>
                <c:pt idx="3">
                  <c:v>12.27</c:v>
                </c:pt>
                <c:pt idx="4">
                  <c:v>12.58</c:v>
                </c:pt>
              </c:numCache>
            </c:numRef>
          </c:val>
          <c:extLst>
            <c:ext xmlns:c16="http://schemas.microsoft.com/office/drawing/2014/chart" uri="{C3380CC4-5D6E-409C-BE32-E72D297353CC}">
              <c16:uniqueId val="{00000000-4667-441B-AC91-C6F47F2A49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53.85</c:v>
                </c:pt>
                <c:pt idx="1">
                  <c:v>53.68</c:v>
                </c:pt>
                <c:pt idx="2">
                  <c:v>55.29</c:v>
                </c:pt>
                <c:pt idx="3">
                  <c:v>60.55</c:v>
                </c:pt>
                <c:pt idx="4">
                  <c:v>66.209999999999994</c:v>
                </c:pt>
              </c:numCache>
            </c:numRef>
          </c:val>
          <c:extLst>
            <c:ext xmlns:c16="http://schemas.microsoft.com/office/drawing/2014/chart" uri="{C3380CC4-5D6E-409C-BE32-E72D297353CC}">
              <c16:uniqueId val="{00000001-4667-441B-AC91-C6F47F2A49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9.74</c:v>
                </c:pt>
                <c:pt idx="2">
                  <c:v>7.27</c:v>
                </c:pt>
                <c:pt idx="3">
                  <c:v>7.6</c:v>
                </c:pt>
                <c:pt idx="4">
                  <c:v>6.56</c:v>
                </c:pt>
              </c:numCache>
            </c:numRef>
          </c:val>
          <c:smooth val="0"/>
          <c:extLst>
            <c:ext xmlns:c16="http://schemas.microsoft.com/office/drawing/2014/chart" uri="{C3380CC4-5D6E-409C-BE32-E72D297353CC}">
              <c16:uniqueId val="{00000002-4667-441B-AC91-C6F47F2A49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19-45EC-98A3-EF99C9089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19-45EC-98A3-EF99C90899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19-45EC-98A3-EF99C90899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19-45EC-98A3-EF99C90899F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19-45EC-98A3-EF99C90899F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19-45EC-98A3-EF99C90899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7.0000000000000007E-2</c:v>
                </c:pt>
                <c:pt idx="4">
                  <c:v>#N/A</c:v>
                </c:pt>
                <c:pt idx="5">
                  <c:v>0.57999999999999996</c:v>
                </c:pt>
                <c:pt idx="6">
                  <c:v>#N/A</c:v>
                </c:pt>
                <c:pt idx="7">
                  <c:v>0.76</c:v>
                </c:pt>
                <c:pt idx="8">
                  <c:v>#N/A</c:v>
                </c:pt>
                <c:pt idx="9">
                  <c:v>0.78</c:v>
                </c:pt>
              </c:numCache>
            </c:numRef>
          </c:val>
          <c:extLst>
            <c:ext xmlns:c16="http://schemas.microsoft.com/office/drawing/2014/chart" uri="{C3380CC4-5D6E-409C-BE32-E72D297353CC}">
              <c16:uniqueId val="{00000006-5019-45EC-98A3-EF99C90899F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1.1100000000000001</c:v>
                </c:pt>
                <c:pt idx="4">
                  <c:v>#N/A</c:v>
                </c:pt>
                <c:pt idx="5">
                  <c:v>1.56</c:v>
                </c:pt>
                <c:pt idx="6">
                  <c:v>#N/A</c:v>
                </c:pt>
                <c:pt idx="7">
                  <c:v>2.06</c:v>
                </c:pt>
                <c:pt idx="8">
                  <c:v>#N/A</c:v>
                </c:pt>
                <c:pt idx="9">
                  <c:v>1.47</c:v>
                </c:pt>
              </c:numCache>
            </c:numRef>
          </c:val>
          <c:extLst>
            <c:ext xmlns:c16="http://schemas.microsoft.com/office/drawing/2014/chart" uri="{C3380CC4-5D6E-409C-BE32-E72D297353CC}">
              <c16:uniqueId val="{00000007-5019-45EC-98A3-EF99C90899F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0.59</c:v>
                </c:pt>
                <c:pt idx="2">
                  <c:v>#N/A</c:v>
                </c:pt>
                <c:pt idx="3">
                  <c:v>0.86</c:v>
                </c:pt>
                <c:pt idx="4">
                  <c:v>#N/A</c:v>
                </c:pt>
                <c:pt idx="5">
                  <c:v>1.47</c:v>
                </c:pt>
                <c:pt idx="6">
                  <c:v>#N/A</c:v>
                </c:pt>
                <c:pt idx="7">
                  <c:v>1.8</c:v>
                </c:pt>
                <c:pt idx="8">
                  <c:v>#N/A</c:v>
                </c:pt>
                <c:pt idx="9">
                  <c:v>1.91</c:v>
                </c:pt>
              </c:numCache>
            </c:numRef>
          </c:val>
          <c:extLst>
            <c:ext xmlns:c16="http://schemas.microsoft.com/office/drawing/2014/chart" uri="{C3380CC4-5D6E-409C-BE32-E72D297353CC}">
              <c16:uniqueId val="{00000008-5019-45EC-98A3-EF99C90899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7.74</c:v>
                </c:pt>
                <c:pt idx="2">
                  <c:v>#N/A</c:v>
                </c:pt>
                <c:pt idx="3">
                  <c:v>8.94</c:v>
                </c:pt>
                <c:pt idx="4">
                  <c:v>#N/A</c:v>
                </c:pt>
                <c:pt idx="5">
                  <c:v>11.47</c:v>
                </c:pt>
                <c:pt idx="6">
                  <c:v>#N/A</c:v>
                </c:pt>
                <c:pt idx="7">
                  <c:v>12.27</c:v>
                </c:pt>
                <c:pt idx="8">
                  <c:v>#N/A</c:v>
                </c:pt>
                <c:pt idx="9">
                  <c:v>12.57</c:v>
                </c:pt>
              </c:numCache>
            </c:numRef>
          </c:val>
          <c:extLst>
            <c:ext xmlns:c16="http://schemas.microsoft.com/office/drawing/2014/chart" uri="{C3380CC4-5D6E-409C-BE32-E72D297353CC}">
              <c16:uniqueId val="{00000009-5019-45EC-98A3-EF99C90899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2020</c:v>
                </c:pt>
                <c:pt idx="5">
                  <c:v>2197</c:v>
                </c:pt>
                <c:pt idx="8">
                  <c:v>2342</c:v>
                </c:pt>
                <c:pt idx="11">
                  <c:v>2539</c:v>
                </c:pt>
                <c:pt idx="14">
                  <c:v>2599</c:v>
                </c:pt>
              </c:numCache>
            </c:numRef>
          </c:val>
          <c:extLst>
            <c:ext xmlns:c16="http://schemas.microsoft.com/office/drawing/2014/chart" uri="{C3380CC4-5D6E-409C-BE32-E72D297353CC}">
              <c16:uniqueId val="{00000000-7EE1-46C3-BD4E-F8583C94E7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EE1-46C3-BD4E-F8583C94E7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E1-46C3-BD4E-F8583C94E7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44</c:v>
                </c:pt>
                <c:pt idx="6">
                  <c:v>66</c:v>
                </c:pt>
                <c:pt idx="9">
                  <c:v>67</c:v>
                </c:pt>
                <c:pt idx="12">
                  <c:v>74</c:v>
                </c:pt>
              </c:numCache>
            </c:numRef>
          </c:val>
          <c:extLst>
            <c:ext xmlns:c16="http://schemas.microsoft.com/office/drawing/2014/chart" uri="{C3380CC4-5D6E-409C-BE32-E72D297353CC}">
              <c16:uniqueId val="{00000003-7EE1-46C3-BD4E-F8583C94E7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277</c:v>
                </c:pt>
                <c:pt idx="3">
                  <c:v>275</c:v>
                </c:pt>
                <c:pt idx="6">
                  <c:v>278</c:v>
                </c:pt>
                <c:pt idx="9">
                  <c:v>249</c:v>
                </c:pt>
                <c:pt idx="12">
                  <c:v>240</c:v>
                </c:pt>
              </c:numCache>
            </c:numRef>
          </c:val>
          <c:extLst>
            <c:ext xmlns:c16="http://schemas.microsoft.com/office/drawing/2014/chart" uri="{C3380CC4-5D6E-409C-BE32-E72D297353CC}">
              <c16:uniqueId val="{00000004-7EE1-46C3-BD4E-F8583C94E7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E1-46C3-BD4E-F8583C94E7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E1-46C3-BD4E-F8583C94E7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1911</c:v>
                </c:pt>
                <c:pt idx="3">
                  <c:v>2155</c:v>
                </c:pt>
                <c:pt idx="6">
                  <c:v>2270</c:v>
                </c:pt>
                <c:pt idx="9">
                  <c:v>2555</c:v>
                </c:pt>
                <c:pt idx="12">
                  <c:v>2640</c:v>
                </c:pt>
              </c:numCache>
            </c:numRef>
          </c:val>
          <c:extLst>
            <c:ext xmlns:c16="http://schemas.microsoft.com/office/drawing/2014/chart" uri="{C3380CC4-5D6E-409C-BE32-E72D297353CC}">
              <c16:uniqueId val="{00000007-7EE1-46C3-BD4E-F8583C94E7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278</c:v>
                </c:pt>
                <c:pt idx="5">
                  <c:v>#N/A</c:v>
                </c:pt>
                <c:pt idx="6">
                  <c:v>#N/A</c:v>
                </c:pt>
                <c:pt idx="7">
                  <c:v>272</c:v>
                </c:pt>
                <c:pt idx="8">
                  <c:v>#N/A</c:v>
                </c:pt>
                <c:pt idx="9">
                  <c:v>#N/A</c:v>
                </c:pt>
                <c:pt idx="10">
                  <c:v>332</c:v>
                </c:pt>
                <c:pt idx="11">
                  <c:v>#N/A</c:v>
                </c:pt>
                <c:pt idx="12">
                  <c:v>#N/A</c:v>
                </c:pt>
                <c:pt idx="13">
                  <c:v>355</c:v>
                </c:pt>
                <c:pt idx="14">
                  <c:v>#N/A</c:v>
                </c:pt>
              </c:numCache>
            </c:numRef>
          </c:val>
          <c:smooth val="0"/>
          <c:extLst>
            <c:ext xmlns:c16="http://schemas.microsoft.com/office/drawing/2014/chart" uri="{C3380CC4-5D6E-409C-BE32-E72D297353CC}">
              <c16:uniqueId val="{00000008-7EE1-46C3-BD4E-F8583C94E7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20437</c:v>
                </c:pt>
                <c:pt idx="5">
                  <c:v>21845</c:v>
                </c:pt>
                <c:pt idx="8">
                  <c:v>21497</c:v>
                </c:pt>
                <c:pt idx="11">
                  <c:v>20752</c:v>
                </c:pt>
                <c:pt idx="14">
                  <c:v>20367</c:v>
                </c:pt>
              </c:numCache>
            </c:numRef>
          </c:val>
          <c:extLst>
            <c:ext xmlns:c16="http://schemas.microsoft.com/office/drawing/2014/chart" uri="{C3380CC4-5D6E-409C-BE32-E72D297353CC}">
              <c16:uniqueId val="{00000000-E699-4803-881D-DF06F06A4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c:v>
                </c:pt>
                <c:pt idx="5">
                  <c:v>21</c:v>
                </c:pt>
                <c:pt idx="8">
                  <c:v>21</c:v>
                </c:pt>
                <c:pt idx="11">
                  <c:v>23</c:v>
                </c:pt>
                <c:pt idx="14">
                  <c:v>15</c:v>
                </c:pt>
              </c:numCache>
            </c:numRef>
          </c:val>
          <c:extLst>
            <c:ext xmlns:c16="http://schemas.microsoft.com/office/drawing/2014/chart" uri="{C3380CC4-5D6E-409C-BE32-E72D297353CC}">
              <c16:uniqueId val="{00000001-E699-4803-881D-DF06F06A4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8693</c:v>
                </c:pt>
                <c:pt idx="5">
                  <c:v>9283</c:v>
                </c:pt>
                <c:pt idx="8">
                  <c:v>10172</c:v>
                </c:pt>
                <c:pt idx="11">
                  <c:v>10615</c:v>
                </c:pt>
                <c:pt idx="14">
                  <c:v>11231</c:v>
                </c:pt>
              </c:numCache>
            </c:numRef>
          </c:val>
          <c:extLst>
            <c:ext xmlns:c16="http://schemas.microsoft.com/office/drawing/2014/chart" uri="{C3380CC4-5D6E-409C-BE32-E72D297353CC}">
              <c16:uniqueId val="{00000002-E699-4803-881D-DF06F06A4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99-4803-881D-DF06F06A4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99-4803-881D-DF06F06A4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9-4803-881D-DF06F06A4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2215</c:v>
                </c:pt>
                <c:pt idx="3">
                  <c:v>2115</c:v>
                </c:pt>
                <c:pt idx="6">
                  <c:v>2010</c:v>
                </c:pt>
                <c:pt idx="9">
                  <c:v>1913</c:v>
                </c:pt>
                <c:pt idx="12">
                  <c:v>1962</c:v>
                </c:pt>
              </c:numCache>
            </c:numRef>
          </c:val>
          <c:extLst>
            <c:ext xmlns:c16="http://schemas.microsoft.com/office/drawing/2014/chart" uri="{C3380CC4-5D6E-409C-BE32-E72D297353CC}">
              <c16:uniqueId val="{00000006-E699-4803-881D-DF06F06A4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323</c:v>
                </c:pt>
                <c:pt idx="3">
                  <c:v>288</c:v>
                </c:pt>
                <c:pt idx="6">
                  <c:v>264</c:v>
                </c:pt>
                <c:pt idx="9">
                  <c:v>197</c:v>
                </c:pt>
                <c:pt idx="12">
                  <c:v>123</c:v>
                </c:pt>
              </c:numCache>
            </c:numRef>
          </c:val>
          <c:extLst>
            <c:ext xmlns:c16="http://schemas.microsoft.com/office/drawing/2014/chart" uri="{C3380CC4-5D6E-409C-BE32-E72D297353CC}">
              <c16:uniqueId val="{00000007-E699-4803-881D-DF06F06A4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3436</c:v>
                </c:pt>
                <c:pt idx="3">
                  <c:v>3068</c:v>
                </c:pt>
                <c:pt idx="6">
                  <c:v>2824</c:v>
                </c:pt>
                <c:pt idx="9">
                  <c:v>2593</c:v>
                </c:pt>
                <c:pt idx="12">
                  <c:v>2743</c:v>
                </c:pt>
              </c:numCache>
            </c:numRef>
          </c:val>
          <c:extLst>
            <c:ext xmlns:c16="http://schemas.microsoft.com/office/drawing/2014/chart" uri="{C3380CC4-5D6E-409C-BE32-E72D297353CC}">
              <c16:uniqueId val="{00000008-E699-4803-881D-DF06F06A4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99-4803-881D-DF06F06A4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19303</c:v>
                </c:pt>
                <c:pt idx="3">
                  <c:v>18854</c:v>
                </c:pt>
                <c:pt idx="6">
                  <c:v>18965</c:v>
                </c:pt>
                <c:pt idx="9">
                  <c:v>18933</c:v>
                </c:pt>
                <c:pt idx="12">
                  <c:v>18436</c:v>
                </c:pt>
              </c:numCache>
            </c:numRef>
          </c:val>
          <c:extLst>
            <c:ext xmlns:c16="http://schemas.microsoft.com/office/drawing/2014/chart" uri="{C3380CC4-5D6E-409C-BE32-E72D297353CC}">
              <c16:uniqueId val="{0000000A-E699-4803-881D-DF06F06A4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99-4803-881D-DF06F06A4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5966</c:v>
                </c:pt>
                <c:pt idx="1">
                  <c:v>6491</c:v>
                </c:pt>
                <c:pt idx="2">
                  <c:v>7155</c:v>
                </c:pt>
              </c:numCache>
            </c:numRef>
          </c:val>
          <c:extLst>
            <c:ext xmlns:c16="http://schemas.microsoft.com/office/drawing/2014/chart" uri="{C3380CC4-5D6E-409C-BE32-E72D297353CC}">
              <c16:uniqueId val="{00000000-F2BA-45F8-9914-E40EDC2DCE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1589</c:v>
                </c:pt>
                <c:pt idx="1">
                  <c:v>1255</c:v>
                </c:pt>
                <c:pt idx="2">
                  <c:v>1106</c:v>
                </c:pt>
              </c:numCache>
            </c:numRef>
          </c:val>
          <c:extLst>
            <c:ext xmlns:c16="http://schemas.microsoft.com/office/drawing/2014/chart" uri="{C3380CC4-5D6E-409C-BE32-E72D297353CC}">
              <c16:uniqueId val="{00000001-F2BA-45F8-9914-E40EDC2DCE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3409</c:v>
                </c:pt>
                <c:pt idx="1">
                  <c:v>3515</c:v>
                </c:pt>
                <c:pt idx="2">
                  <c:v>3479</c:v>
                </c:pt>
              </c:numCache>
            </c:numRef>
          </c:val>
          <c:extLst>
            <c:ext xmlns:c16="http://schemas.microsoft.com/office/drawing/2014/chart" uri="{C3380CC4-5D6E-409C-BE32-E72D297353CC}">
              <c16:uniqueId val="{00000002-F2BA-45F8-9914-E40EDC2DCE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・普通交付税における公債費算入額の増加及び再算定により、基準財政需要額が増加したため、財政力指数は前年度より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今後については令和５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xdr:cNvCxnSpPr/>
      </xdr:nvCxnSpPr>
      <xdr:spPr>
        <a:xfrm>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・歳入については地方税が増加し、歳出については人件費や物件費等の経常経費が減少したため、前年度と比較して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・今後も人件費や公債費の義務的経費の増加が見込まれており、経常経費の削減と市税等の歳入の確保に努め、経常収支比率の改善を図る。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128815</xdr:rowOff>
    </xdr:to>
    <xdr:cxnSp macro="">
      <xdr:nvCxnSpPr>
        <xdr:cNvPr id="132" name="直線コネクタ 131"/>
        <xdr:cNvCxnSpPr/>
      </xdr:nvCxnSpPr>
      <xdr:spPr>
        <a:xfrm flipV="1">
          <a:off x="4114800" y="1040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128815</xdr:rowOff>
    </xdr:to>
    <xdr:cxnSp macro="">
      <xdr:nvCxnSpPr>
        <xdr:cNvPr id="135" name="直線コネクタ 134"/>
        <xdr:cNvCxnSpPr/>
      </xdr:nvCxnSpPr>
      <xdr:spPr>
        <a:xfrm>
          <a:off x="3225800" y="10264140"/>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59872</xdr:rowOff>
    </xdr:to>
    <xdr:cxnSp macro="">
      <xdr:nvCxnSpPr>
        <xdr:cNvPr id="138" name="直線コネクタ 137"/>
        <xdr:cNvCxnSpPr/>
      </xdr:nvCxnSpPr>
      <xdr:spPr>
        <a:xfrm flipV="1">
          <a:off x="2336800" y="1026414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80554</xdr:rowOff>
    </xdr:to>
    <xdr:cxnSp macro="">
      <xdr:nvCxnSpPr>
        <xdr:cNvPr id="141" name="直線コネクタ 140"/>
        <xdr:cNvCxnSpPr/>
      </xdr:nvCxnSpPr>
      <xdr:spPr>
        <a:xfrm flipV="1">
          <a:off x="1447800" y="103468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2"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3" name="楕円 152"/>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4" name="テキスト ボックス 153"/>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12717</xdr:rowOff>
    </xdr:from>
    <xdr:ext cx="762000" cy="259045"/>
    <xdr:sp macro="" textlink="">
      <xdr:nvSpPr>
        <xdr:cNvPr id="156" name="テキスト ボックス 155"/>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7" name="楕円 156"/>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58" name="テキスト ボックス 157"/>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59" name="楕円 158"/>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0" name="テキスト ボックス 159"/>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等は増加したものの退職手当負担金が減少したことにより総額は減少した。また物件費については新型コロナウイルス感染症対策事業の減少により総額は減少した。また人口については前年度より減少したものの、結果として人口一人当たり人件費・物件費等決算額は前年度より減少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11060</xdr:rowOff>
    </xdr:from>
    <xdr:to>
      <xdr:col>23</xdr:col>
      <xdr:colOff>133350</xdr:colOff>
      <xdr:row>82</xdr:row>
      <xdr:rowOff>11489</xdr:rowOff>
    </xdr:to>
    <xdr:cxnSp macro="">
      <xdr:nvCxnSpPr>
        <xdr:cNvPr id="196" name="直線コネクタ 195"/>
        <xdr:cNvCxnSpPr/>
      </xdr:nvCxnSpPr>
      <xdr:spPr>
        <a:xfrm flipV="1">
          <a:off x="4114800" y="14069960"/>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167288</xdr:rowOff>
    </xdr:from>
    <xdr:ext cx="762000" cy="259045"/>
    <xdr:sp macro="" textlink="">
      <xdr:nvSpPr>
        <xdr:cNvPr id="197" name="人件費・物件費等の状況平均値テキスト"/>
        <xdr:cNvSpPr txBox="1"/>
      </xdr:nvSpPr>
      <xdr:spPr>
        <a:xfrm>
          <a:off x="5041900" y="14054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165137</xdr:rowOff>
    </xdr:from>
    <xdr:to>
      <xdr:col>19</xdr:col>
      <xdr:colOff>133350</xdr:colOff>
      <xdr:row>82</xdr:row>
      <xdr:rowOff>11489</xdr:rowOff>
    </xdr:to>
    <xdr:cxnSp macro="">
      <xdr:nvCxnSpPr>
        <xdr:cNvPr id="199" name="直線コネクタ 198"/>
        <xdr:cNvCxnSpPr/>
      </xdr:nvCxnSpPr>
      <xdr:spPr>
        <a:xfrm>
          <a:off x="3225800" y="14052587"/>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156333</xdr:rowOff>
    </xdr:from>
    <xdr:to>
      <xdr:col>15</xdr:col>
      <xdr:colOff>82550</xdr:colOff>
      <xdr:row>81</xdr:row>
      <xdr:rowOff>165137</xdr:rowOff>
    </xdr:to>
    <xdr:cxnSp macro="">
      <xdr:nvCxnSpPr>
        <xdr:cNvPr id="202" name="直線コネクタ 201"/>
        <xdr:cNvCxnSpPr/>
      </xdr:nvCxnSpPr>
      <xdr:spPr>
        <a:xfrm>
          <a:off x="2336800" y="14043783"/>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145413</xdr:rowOff>
    </xdr:from>
    <xdr:to>
      <xdr:col>11</xdr:col>
      <xdr:colOff>31750</xdr:colOff>
      <xdr:row>81</xdr:row>
      <xdr:rowOff>156333</xdr:rowOff>
    </xdr:to>
    <xdr:cxnSp macro="">
      <xdr:nvCxnSpPr>
        <xdr:cNvPr id="205" name="直線コネクタ 204"/>
        <xdr:cNvCxnSpPr/>
      </xdr:nvCxnSpPr>
      <xdr:spPr>
        <a:xfrm>
          <a:off x="1447800" y="14032863"/>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131710</xdr:rowOff>
    </xdr:from>
    <xdr:to>
      <xdr:col>23</xdr:col>
      <xdr:colOff>184150</xdr:colOff>
      <xdr:row>82</xdr:row>
      <xdr:rowOff>61860</xdr:rowOff>
    </xdr:to>
    <xdr:sp macro="" textlink="">
      <xdr:nvSpPr>
        <xdr:cNvPr id="215" name="楕円 214"/>
        <xdr:cNvSpPr/>
      </xdr:nvSpPr>
      <xdr:spPr>
        <a:xfrm>
          <a:off x="4902200" y="1401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52987</xdr:rowOff>
    </xdr:from>
    <xdr:ext cx="762000" cy="259045"/>
    <xdr:sp macro="" textlink="">
      <xdr:nvSpPr>
        <xdr:cNvPr id="216" name="人件費・物件費等の状況該当値テキスト"/>
        <xdr:cNvSpPr txBox="1"/>
      </xdr:nvSpPr>
      <xdr:spPr>
        <a:xfrm>
          <a:off x="5041900" y="139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132139</xdr:rowOff>
    </xdr:from>
    <xdr:to>
      <xdr:col>19</xdr:col>
      <xdr:colOff>184150</xdr:colOff>
      <xdr:row>82</xdr:row>
      <xdr:rowOff>62289</xdr:rowOff>
    </xdr:to>
    <xdr:sp macro="" textlink="">
      <xdr:nvSpPr>
        <xdr:cNvPr id="217" name="楕円 216"/>
        <xdr:cNvSpPr/>
      </xdr:nvSpPr>
      <xdr:spPr>
        <a:xfrm>
          <a:off x="4064000" y="140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72466</xdr:rowOff>
    </xdr:from>
    <xdr:ext cx="736600" cy="259045"/>
    <xdr:sp macro="" textlink="">
      <xdr:nvSpPr>
        <xdr:cNvPr id="218" name="テキスト ボックス 217"/>
        <xdr:cNvSpPr txBox="1"/>
      </xdr:nvSpPr>
      <xdr:spPr>
        <a:xfrm>
          <a:off x="3733800" y="1378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114337</xdr:rowOff>
    </xdr:from>
    <xdr:to>
      <xdr:col>15</xdr:col>
      <xdr:colOff>133350</xdr:colOff>
      <xdr:row>82</xdr:row>
      <xdr:rowOff>44487</xdr:rowOff>
    </xdr:to>
    <xdr:sp macro="" textlink="">
      <xdr:nvSpPr>
        <xdr:cNvPr id="219" name="楕円 218"/>
        <xdr:cNvSpPr/>
      </xdr:nvSpPr>
      <xdr:spPr>
        <a:xfrm>
          <a:off x="3175000" y="14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54664</xdr:rowOff>
    </xdr:from>
    <xdr:ext cx="762000" cy="259045"/>
    <xdr:sp macro="" textlink="">
      <xdr:nvSpPr>
        <xdr:cNvPr id="220" name="テキスト ボックス 219"/>
        <xdr:cNvSpPr txBox="1"/>
      </xdr:nvSpPr>
      <xdr:spPr>
        <a:xfrm>
          <a:off x="2844800" y="137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105533</xdr:rowOff>
    </xdr:from>
    <xdr:to>
      <xdr:col>11</xdr:col>
      <xdr:colOff>82550</xdr:colOff>
      <xdr:row>82</xdr:row>
      <xdr:rowOff>35683</xdr:rowOff>
    </xdr:to>
    <xdr:sp macro="" textlink="">
      <xdr:nvSpPr>
        <xdr:cNvPr id="221" name="楕円 220"/>
        <xdr:cNvSpPr/>
      </xdr:nvSpPr>
      <xdr:spPr>
        <a:xfrm>
          <a:off x="2286000" y="13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45860</xdr:rowOff>
    </xdr:from>
    <xdr:ext cx="762000" cy="259045"/>
    <xdr:sp macro="" textlink="">
      <xdr:nvSpPr>
        <xdr:cNvPr id="222" name="テキスト ボックス 221"/>
        <xdr:cNvSpPr txBox="1"/>
      </xdr:nvSpPr>
      <xdr:spPr>
        <a:xfrm>
          <a:off x="1955800" y="1376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94613</xdr:rowOff>
    </xdr:from>
    <xdr:to>
      <xdr:col>7</xdr:col>
      <xdr:colOff>31750</xdr:colOff>
      <xdr:row>82</xdr:row>
      <xdr:rowOff>24763</xdr:rowOff>
    </xdr:to>
    <xdr:sp macro="" textlink="">
      <xdr:nvSpPr>
        <xdr:cNvPr id="223" name="楕円 222"/>
        <xdr:cNvSpPr/>
      </xdr:nvSpPr>
      <xdr:spPr>
        <a:xfrm>
          <a:off x="1397000" y="13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34940</xdr:rowOff>
    </xdr:from>
    <xdr:ext cx="762000" cy="259045"/>
    <xdr:sp macro="" textlink="">
      <xdr:nvSpPr>
        <xdr:cNvPr id="224" name="テキスト ボックス 223"/>
        <xdr:cNvSpPr txBox="1"/>
      </xdr:nvSpPr>
      <xdr:spPr>
        <a:xfrm>
          <a:off x="1066800" y="1375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・職員の年齢構成や経験年数階層の変動はあるものの、類似団体内平均値と同等の値で推移している。</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101600</xdr:rowOff>
    </xdr:to>
    <xdr:cxnSp macro="">
      <xdr:nvCxnSpPr>
        <xdr:cNvPr id="258" name="直線コネクタ 257"/>
        <xdr:cNvCxnSpPr/>
      </xdr:nvCxnSpPr>
      <xdr:spPr>
        <a:xfrm flipV="1">
          <a:off x="16179800" y="147390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61" name="直線コネクタ 260"/>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4" name="直線コネクタ 263"/>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74789</xdr:rowOff>
    </xdr:to>
    <xdr:cxnSp macro="">
      <xdr:nvCxnSpPr>
        <xdr:cNvPr id="267" name="直線コネクタ 266"/>
        <xdr:cNvCxnSpPr/>
      </xdr:nvCxnSpPr>
      <xdr:spPr>
        <a:xfrm>
          <a:off x="13512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3" name="楕円 282"/>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4" name="テキスト ボックス 283"/>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6" name="テキスト ボックス 285"/>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74464</xdr:rowOff>
    </xdr:to>
    <xdr:cxnSp macro="">
      <xdr:nvCxnSpPr>
        <xdr:cNvPr id="321" name="直線コネクタ 320"/>
        <xdr:cNvCxnSpPr/>
      </xdr:nvCxnSpPr>
      <xdr:spPr>
        <a:xfrm>
          <a:off x="16179800" y="10338943"/>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51943</xdr:rowOff>
    </xdr:to>
    <xdr:cxnSp macro="">
      <xdr:nvCxnSpPr>
        <xdr:cNvPr id="324" name="直線コネクタ 323"/>
        <xdr:cNvCxnSpPr/>
      </xdr:nvCxnSpPr>
      <xdr:spPr>
        <a:xfrm>
          <a:off x="15290800" y="10322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20574</xdr:rowOff>
    </xdr:from>
    <xdr:to>
      <xdr:col>72</xdr:col>
      <xdr:colOff>203200</xdr:colOff>
      <xdr:row>60</xdr:row>
      <xdr:rowOff>35856</xdr:rowOff>
    </xdr:to>
    <xdr:cxnSp macro="">
      <xdr:nvCxnSpPr>
        <xdr:cNvPr id="327" name="直線コネクタ 326"/>
        <xdr:cNvCxnSpPr/>
      </xdr:nvCxnSpPr>
      <xdr:spPr>
        <a:xfrm>
          <a:off x="14401800" y="1030757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14944</xdr:rowOff>
    </xdr:from>
    <xdr:to>
      <xdr:col>68</xdr:col>
      <xdr:colOff>152400</xdr:colOff>
      <xdr:row>60</xdr:row>
      <xdr:rowOff>20574</xdr:rowOff>
    </xdr:to>
    <xdr:cxnSp macro="">
      <xdr:nvCxnSpPr>
        <xdr:cNvPr id="330" name="直線コネクタ 329"/>
        <xdr:cNvCxnSpPr/>
      </xdr:nvCxnSpPr>
      <xdr:spPr>
        <a:xfrm>
          <a:off x="13512800" y="1030194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32" name="テキスト ボックス 331"/>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34" name="テキスト ボックス 333"/>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23664</xdr:rowOff>
    </xdr:from>
    <xdr:to>
      <xdr:col>81</xdr:col>
      <xdr:colOff>95250</xdr:colOff>
      <xdr:row>60</xdr:row>
      <xdr:rowOff>125264</xdr:rowOff>
    </xdr:to>
    <xdr:sp macro="" textlink="">
      <xdr:nvSpPr>
        <xdr:cNvPr id="340" name="楕円 339"/>
        <xdr:cNvSpPr/>
      </xdr:nvSpPr>
      <xdr:spPr>
        <a:xfrm>
          <a:off x="169672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40191</xdr:rowOff>
    </xdr:from>
    <xdr:ext cx="762000" cy="259045"/>
    <xdr:sp macro="" textlink="">
      <xdr:nvSpPr>
        <xdr:cNvPr id="341" name="定員管理の状況該当値テキスト"/>
        <xdr:cNvSpPr txBox="1"/>
      </xdr:nvSpPr>
      <xdr:spPr>
        <a:xfrm>
          <a:off x="17106900" y="101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42" name="楕円 341"/>
        <xdr:cNvSpPr/>
      </xdr:nvSpPr>
      <xdr:spPr>
        <a:xfrm>
          <a:off x="16129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43" name="テキスト ボックス 342"/>
        <xdr:cNvSpPr txBox="1"/>
      </xdr:nvSpPr>
      <xdr:spPr>
        <a:xfrm>
          <a:off x="15798800" y="1005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156506</xdr:rowOff>
    </xdr:from>
    <xdr:to>
      <xdr:col>73</xdr:col>
      <xdr:colOff>44450</xdr:colOff>
      <xdr:row>60</xdr:row>
      <xdr:rowOff>86656</xdr:rowOff>
    </xdr:to>
    <xdr:sp macro="" textlink="">
      <xdr:nvSpPr>
        <xdr:cNvPr id="344" name="楕円 343"/>
        <xdr:cNvSpPr/>
      </xdr:nvSpPr>
      <xdr:spPr>
        <a:xfrm>
          <a:off x="15240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96833</xdr:rowOff>
    </xdr:from>
    <xdr:ext cx="762000" cy="259045"/>
    <xdr:sp macro="" textlink="">
      <xdr:nvSpPr>
        <xdr:cNvPr id="345" name="テキスト ボックス 344"/>
        <xdr:cNvSpPr txBox="1"/>
      </xdr:nvSpPr>
      <xdr:spPr>
        <a:xfrm>
          <a:off x="14909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6" name="楕円 345"/>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81551</xdr:rowOff>
    </xdr:from>
    <xdr:ext cx="762000" cy="259045"/>
    <xdr:sp macro="" textlink="">
      <xdr:nvSpPr>
        <xdr:cNvPr id="347" name="テキスト ボックス 346"/>
        <xdr:cNvSpPr txBox="1"/>
      </xdr:nvSpPr>
      <xdr:spPr>
        <a:xfrm>
          <a:off x="14020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135594</xdr:rowOff>
    </xdr:from>
    <xdr:to>
      <xdr:col>64</xdr:col>
      <xdr:colOff>152400</xdr:colOff>
      <xdr:row>60</xdr:row>
      <xdr:rowOff>65744</xdr:rowOff>
    </xdr:to>
    <xdr:sp macro="" textlink="">
      <xdr:nvSpPr>
        <xdr:cNvPr id="348" name="楕円 347"/>
        <xdr:cNvSpPr/>
      </xdr:nvSpPr>
      <xdr:spPr>
        <a:xfrm>
          <a:off x="13462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75921</xdr:rowOff>
    </xdr:from>
    <xdr:ext cx="762000" cy="259045"/>
    <xdr:sp macro="" textlink="">
      <xdr:nvSpPr>
        <xdr:cNvPr id="349" name="テキスト ボックス 348"/>
        <xdr:cNvSpPr txBox="1"/>
      </xdr:nvSpPr>
      <xdr:spPr>
        <a:xfrm>
          <a:off x="13131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はポンプ施設整備事業や体育施設整備事業等に係る起債発行を予定しており、後年度における元利償還金の増加が見込まれる。引き続き交付税算入率の高い起債の充当等により実質負担の軽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78846</xdr:rowOff>
    </xdr:from>
    <xdr:to>
      <xdr:col>81</xdr:col>
      <xdr:colOff>44450</xdr:colOff>
      <xdr:row>36</xdr:row>
      <xdr:rowOff>84878</xdr:rowOff>
    </xdr:to>
    <xdr:cxnSp macro="">
      <xdr:nvCxnSpPr>
        <xdr:cNvPr id="383" name="直線コネクタ 382"/>
        <xdr:cNvCxnSpPr/>
      </xdr:nvCxnSpPr>
      <xdr:spPr>
        <a:xfrm>
          <a:off x="16179800" y="625104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70803</xdr:rowOff>
    </xdr:from>
    <xdr:to>
      <xdr:col>77</xdr:col>
      <xdr:colOff>44450</xdr:colOff>
      <xdr:row>36</xdr:row>
      <xdr:rowOff>78846</xdr:rowOff>
    </xdr:to>
    <xdr:cxnSp macro="">
      <xdr:nvCxnSpPr>
        <xdr:cNvPr id="386" name="直線コネクタ 385"/>
        <xdr:cNvCxnSpPr/>
      </xdr:nvCxnSpPr>
      <xdr:spPr>
        <a:xfrm>
          <a:off x="15290800" y="62430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62759</xdr:rowOff>
    </xdr:from>
    <xdr:to>
      <xdr:col>72</xdr:col>
      <xdr:colOff>203200</xdr:colOff>
      <xdr:row>36</xdr:row>
      <xdr:rowOff>70803</xdr:rowOff>
    </xdr:to>
    <xdr:cxnSp macro="">
      <xdr:nvCxnSpPr>
        <xdr:cNvPr id="389" name="直線コネクタ 388"/>
        <xdr:cNvCxnSpPr/>
      </xdr:nvCxnSpPr>
      <xdr:spPr>
        <a:xfrm>
          <a:off x="14401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50694</xdr:rowOff>
    </xdr:from>
    <xdr:to>
      <xdr:col>68</xdr:col>
      <xdr:colOff>152400</xdr:colOff>
      <xdr:row>36</xdr:row>
      <xdr:rowOff>62759</xdr:rowOff>
    </xdr:to>
    <xdr:cxnSp macro="">
      <xdr:nvCxnSpPr>
        <xdr:cNvPr id="392" name="直線コネクタ 391"/>
        <xdr:cNvCxnSpPr/>
      </xdr:nvCxnSpPr>
      <xdr:spPr>
        <a:xfrm>
          <a:off x="13512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6" name="テキスト ボックス 395"/>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2" name="楕円 401"/>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3" name="公債費負担の状況該当値テキスト"/>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28046</xdr:rowOff>
    </xdr:from>
    <xdr:to>
      <xdr:col>77</xdr:col>
      <xdr:colOff>95250</xdr:colOff>
      <xdr:row>36</xdr:row>
      <xdr:rowOff>129646</xdr:rowOff>
    </xdr:to>
    <xdr:sp macro="" textlink="">
      <xdr:nvSpPr>
        <xdr:cNvPr id="404" name="楕円 403"/>
        <xdr:cNvSpPr/>
      </xdr:nvSpPr>
      <xdr:spPr>
        <a:xfrm>
          <a:off x="16129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139823</xdr:rowOff>
    </xdr:from>
    <xdr:ext cx="736600" cy="259045"/>
    <xdr:sp macro="" textlink="">
      <xdr:nvSpPr>
        <xdr:cNvPr id="405" name="テキスト ボックス 404"/>
        <xdr:cNvSpPr txBox="1"/>
      </xdr:nvSpPr>
      <xdr:spPr>
        <a:xfrm>
          <a:off x="15798800" y="59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20003</xdr:rowOff>
    </xdr:from>
    <xdr:to>
      <xdr:col>73</xdr:col>
      <xdr:colOff>44450</xdr:colOff>
      <xdr:row>36</xdr:row>
      <xdr:rowOff>121603</xdr:rowOff>
    </xdr:to>
    <xdr:sp macro="" textlink="">
      <xdr:nvSpPr>
        <xdr:cNvPr id="406" name="楕円 405"/>
        <xdr:cNvSpPr/>
      </xdr:nvSpPr>
      <xdr:spPr>
        <a:xfrm>
          <a:off x="15240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131780</xdr:rowOff>
    </xdr:from>
    <xdr:ext cx="762000" cy="259045"/>
    <xdr:sp macro="" textlink="">
      <xdr:nvSpPr>
        <xdr:cNvPr id="407" name="テキスト ボックス 406"/>
        <xdr:cNvSpPr txBox="1"/>
      </xdr:nvSpPr>
      <xdr:spPr>
        <a:xfrm>
          <a:off x="14909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08" name="楕円 407"/>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09" name="テキスト ボックス 408"/>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171344</xdr:rowOff>
    </xdr:from>
    <xdr:to>
      <xdr:col>64</xdr:col>
      <xdr:colOff>152400</xdr:colOff>
      <xdr:row>36</xdr:row>
      <xdr:rowOff>101494</xdr:rowOff>
    </xdr:to>
    <xdr:sp macro="" textlink="">
      <xdr:nvSpPr>
        <xdr:cNvPr id="410" name="楕円 409"/>
        <xdr:cNvSpPr/>
      </xdr:nvSpPr>
      <xdr:spPr>
        <a:xfrm>
          <a:off x="13462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111671</xdr:rowOff>
    </xdr:from>
    <xdr:ext cx="762000" cy="259045"/>
    <xdr:sp macro="" textlink="">
      <xdr:nvSpPr>
        <xdr:cNvPr id="411" name="テキスト ボックス 410"/>
        <xdr:cNvSpPr txBox="1"/>
      </xdr:nvSpPr>
      <xdr:spPr>
        <a:xfrm>
          <a:off x="13131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５年度新設した特定目的基金（子ども未来応援基金）等の積立てによる充当可能基金の増により、前年度同様、将来負担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・今後も体育施設や道路等のインフラ整備が見込まれるため、市債残高の増加に注意する必要がある。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％下回っている。減少した要因としては、職員給等は増加したものの、退職手当負担金が大きく減少したためである。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xdr:rowOff>
    </xdr:to>
    <xdr:cxnSp macro="">
      <xdr:nvCxnSpPr>
        <xdr:cNvPr id="66" name="直線コネクタ 65"/>
        <xdr:cNvCxnSpPr/>
      </xdr:nvCxnSpPr>
      <xdr:spPr>
        <a:xfrm flipV="1">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xdr:cNvCxnSpPr/>
      </xdr:nvCxnSpPr>
      <xdr:spPr>
        <a:xfrm>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43180</xdr:rowOff>
    </xdr:to>
    <xdr:cxnSp macro="">
      <xdr:nvCxnSpPr>
        <xdr:cNvPr id="72" name="直線コネクタ 71"/>
        <xdr:cNvCxnSpPr/>
      </xdr:nvCxnSpPr>
      <xdr:spPr>
        <a:xfrm flipV="1">
          <a:off x="2209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xdr:cNvCxnSpPr/>
      </xdr:nvCxnSpPr>
      <xdr:spPr>
        <a:xfrm>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％上回っている。新型コロナウイルス感染症対策事業の減少や光熱水費等の高騰の緩和により物件費が減少したためである。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92710</xdr:rowOff>
    </xdr:to>
    <xdr:cxnSp macro="">
      <xdr:nvCxnSpPr>
        <xdr:cNvPr id="127" name="直線コネクタ 126"/>
        <xdr:cNvCxnSpPr/>
      </xdr:nvCxnSpPr>
      <xdr:spPr>
        <a:xfrm flipV="1">
          <a:off x="15671800" y="2954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30" name="直線コネクタ 129"/>
        <xdr:cNvCxnSpPr/>
      </xdr:nvCxnSpPr>
      <xdr:spPr>
        <a:xfrm>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77470</xdr:rowOff>
    </xdr:to>
    <xdr:cxnSp macro="">
      <xdr:nvCxnSpPr>
        <xdr:cNvPr id="133" name="直線コネクタ 132"/>
        <xdr:cNvCxnSpPr/>
      </xdr:nvCxnSpPr>
      <xdr:spPr>
        <a:xfrm flipV="1">
          <a:off x="13893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35560</xdr:rowOff>
    </xdr:to>
    <xdr:cxnSp macro="">
      <xdr:nvCxnSpPr>
        <xdr:cNvPr id="136" name="直線コネクタ 135"/>
        <xdr:cNvCxnSpPr/>
      </xdr:nvCxnSpPr>
      <xdr:spPr>
        <a:xfrm flipV="1">
          <a:off x="13004800" y="2992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・前年度と比較し、扶助費における経常収支比率は前年度と同額となり、類似団体内平均値を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％下回っている。扶助費総額としては、臨時経費である新型コロナウイルス感染症対策事業や物価高騰対策事業等により増加したものの、経常経費については大きな増減がなかったためである。</a:t>
          </a: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139700</xdr:rowOff>
    </xdr:to>
    <xdr:cxnSp macro="">
      <xdr:nvCxnSpPr>
        <xdr:cNvPr id="188" name="直線コネクタ 187"/>
        <xdr:cNvCxnSpPr/>
      </xdr:nvCxnSpPr>
      <xdr:spPr>
        <a:xfrm>
          <a:off x="39878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1" name="直線コネクタ 190"/>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94" name="直線コネクタ 193"/>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44450</xdr:rowOff>
    </xdr:to>
    <xdr:cxnSp macro="">
      <xdr:nvCxnSpPr>
        <xdr:cNvPr id="197" name="直線コネクタ 196"/>
        <xdr:cNvCxnSpPr/>
      </xdr:nvCxnSpPr>
      <xdr:spPr>
        <a:xfrm flipV="1">
          <a:off x="1320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・前年度と比較し、その他の経常収支比率は同程度の値となり、類似団体内平均値を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％上回っている。その他の経費である維持補修費や繰出金等についての事業費は前年度と同程度となっており、今後も引き続き、適正な執行に努める。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57</xdr:row>
      <xdr:rowOff>167822</xdr:rowOff>
    </xdr:to>
    <xdr:cxnSp macro="">
      <xdr:nvCxnSpPr>
        <xdr:cNvPr id="251" name="直線コネクタ 250"/>
        <xdr:cNvCxnSpPr/>
      </xdr:nvCxnSpPr>
      <xdr:spPr>
        <a:xfrm flipV="1">
          <a:off x="15671800" y="9929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7257</xdr:rowOff>
    </xdr:to>
    <xdr:cxnSp macro="">
      <xdr:nvCxnSpPr>
        <xdr:cNvPr id="254" name="直線コネクタ 253"/>
        <xdr:cNvCxnSpPr/>
      </xdr:nvCxnSpPr>
      <xdr:spPr>
        <a:xfrm flipV="1">
          <a:off x="14782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7257</xdr:rowOff>
    </xdr:to>
    <xdr:cxnSp macro="">
      <xdr:nvCxnSpPr>
        <xdr:cNvPr id="257" name="直線コネクタ 256"/>
        <xdr:cNvCxnSpPr/>
      </xdr:nvCxnSpPr>
      <xdr:spPr>
        <a:xfrm>
          <a:off x="13893800" y="995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137885</xdr:rowOff>
    </xdr:to>
    <xdr:cxnSp macro="">
      <xdr:nvCxnSpPr>
        <xdr:cNvPr id="260" name="直線コネクタ 259"/>
        <xdr:cNvCxnSpPr/>
      </xdr:nvCxnSpPr>
      <xdr:spPr>
        <a:xfrm flipV="1">
          <a:off x="13004800" y="9951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％上回っている。補助費等の総額は減少ししているものの、補助費等のうち経常経費の増加額が経常経費充当一般財源等の増加額を上回ったためである。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14986</xdr:rowOff>
    </xdr:to>
    <xdr:cxnSp macro="">
      <xdr:nvCxnSpPr>
        <xdr:cNvPr id="309" name="直線コネクタ 308"/>
        <xdr:cNvCxnSpPr/>
      </xdr:nvCxnSpPr>
      <xdr:spPr>
        <a:xfrm>
          <a:off x="15671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159004</xdr:rowOff>
    </xdr:to>
    <xdr:cxnSp macro="">
      <xdr:nvCxnSpPr>
        <xdr:cNvPr id="312" name="直線コネクタ 311"/>
        <xdr:cNvCxnSpPr/>
      </xdr:nvCxnSpPr>
      <xdr:spPr>
        <a:xfrm>
          <a:off x="14782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5842</xdr:rowOff>
    </xdr:to>
    <xdr:cxnSp macro="">
      <xdr:nvCxnSpPr>
        <xdr:cNvPr id="315" name="直線コネクタ 314"/>
        <xdr:cNvCxnSpPr/>
      </xdr:nvCxnSpPr>
      <xdr:spPr>
        <a:xfrm flipV="1">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18" name="直線コネクタ 317"/>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5" name="テキスト ボックス 334"/>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％上回っている。前年度と比較すると長期債償還元金の増加により公債費は増加したため、経常収支比率は前年度より上昇する結果となった。</a:t>
          </a:r>
        </a:p>
        <a:p>
          <a:r>
            <a:rPr kumimoji="1" lang="ja-JP" altLang="en-US" sz="1300">
              <a:latin typeface="ＭＳ Ｐゴシック" panose="020B0600070205080204" pitchFamily="50" charset="-128"/>
              <a:ea typeface="ＭＳ Ｐゴシック" panose="020B0600070205080204" pitchFamily="50" charset="-128"/>
            </a:rPr>
            <a:t>・今後は、ポンプ施設や体育施設等に係る起債発行を予定しており、後年度における元利償還金の増加が見込まれる。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111760</xdr:rowOff>
    </xdr:to>
    <xdr:cxnSp macro="">
      <xdr:nvCxnSpPr>
        <xdr:cNvPr id="369" name="直線コネクタ 368"/>
        <xdr:cNvCxnSpPr/>
      </xdr:nvCxnSpPr>
      <xdr:spPr>
        <a:xfrm>
          <a:off x="3987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100330</xdr:rowOff>
    </xdr:to>
    <xdr:cxnSp macro="">
      <xdr:nvCxnSpPr>
        <xdr:cNvPr id="372" name="直線コネクタ 371"/>
        <xdr:cNvCxnSpPr/>
      </xdr:nvCxnSpPr>
      <xdr:spPr>
        <a:xfrm>
          <a:off x="3098800" y="12911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52705</xdr:rowOff>
    </xdr:to>
    <xdr:cxnSp macro="">
      <xdr:nvCxnSpPr>
        <xdr:cNvPr id="375" name="直線コネクタ 374"/>
        <xdr:cNvCxnSpPr/>
      </xdr:nvCxnSpPr>
      <xdr:spPr>
        <a:xfrm>
          <a:off x="2209800" y="12907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48895</xdr:rowOff>
    </xdr:to>
    <xdr:cxnSp macro="">
      <xdr:nvCxnSpPr>
        <xdr:cNvPr id="378" name="直線コネクタ 377"/>
        <xdr:cNvCxnSpPr/>
      </xdr:nvCxnSpPr>
      <xdr:spPr>
        <a:xfrm>
          <a:off x="1320800" y="12877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8" name="楕円 387"/>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33037</xdr:rowOff>
    </xdr:from>
    <xdr:ext cx="762000" cy="259045"/>
    <xdr:sp macro="" textlink="">
      <xdr:nvSpPr>
        <xdr:cNvPr id="389" name="公債費該当値テキスト"/>
        <xdr:cNvSpPr txBox="1"/>
      </xdr:nvSpPr>
      <xdr:spPr>
        <a:xfrm>
          <a:off x="49149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0" name="楕円 38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91" name="テキスト ボックス 390"/>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2" name="楕円 391"/>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3" name="テキスト ボックス 392"/>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5" name="テキスト ボックス 394"/>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6" name="楕円 395"/>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53992</xdr:rowOff>
    </xdr:from>
    <xdr:ext cx="762000" cy="259045"/>
    <xdr:sp macro="" textlink="">
      <xdr:nvSpPr>
        <xdr:cNvPr id="397" name="テキスト ボックス 396"/>
        <xdr:cNvSpPr txBox="1"/>
      </xdr:nvSpPr>
      <xdr:spPr>
        <a:xfrm>
          <a:off x="939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％下回っている。補助費等における経常収支比率は増加したものの、公債費以外の経常収支比率については減少した。</a:t>
          </a:r>
        </a:p>
        <a:p>
          <a:r>
            <a:rPr kumimoji="1" lang="ja-JP" altLang="en-US" sz="1300">
              <a:latin typeface="ＭＳ Ｐゴシック" panose="020B0600070205080204" pitchFamily="50" charset="-128"/>
              <a:ea typeface="ＭＳ Ｐゴシック" panose="020B0600070205080204" pitchFamily="50" charset="-128"/>
            </a:rPr>
            <a:t>・今後も引き続き業務の見直し等を図ることで経費の抑制に努める。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30987</xdr:rowOff>
    </xdr:to>
    <xdr:cxnSp macro="">
      <xdr:nvCxnSpPr>
        <xdr:cNvPr id="428" name="直線コネクタ 427"/>
        <xdr:cNvCxnSpPr/>
      </xdr:nvCxnSpPr>
      <xdr:spPr>
        <a:xfrm flipV="1">
          <a:off x="15671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30987</xdr:rowOff>
    </xdr:to>
    <xdr:cxnSp macro="">
      <xdr:nvCxnSpPr>
        <xdr:cNvPr id="431" name="直線コネクタ 430"/>
        <xdr:cNvCxnSpPr/>
      </xdr:nvCxnSpPr>
      <xdr:spPr>
        <a:xfrm>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62992</xdr:rowOff>
    </xdr:to>
    <xdr:cxnSp macro="">
      <xdr:nvCxnSpPr>
        <xdr:cNvPr id="434" name="直線コネクタ 433"/>
        <xdr:cNvCxnSpPr/>
      </xdr:nvCxnSpPr>
      <xdr:spPr>
        <a:xfrm flipV="1">
          <a:off x="13893800" y="129743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163576</xdr:rowOff>
    </xdr:to>
    <xdr:cxnSp macro="">
      <xdr:nvCxnSpPr>
        <xdr:cNvPr id="437" name="直線コネクタ 436"/>
        <xdr:cNvCxnSpPr/>
      </xdr:nvCxnSpPr>
      <xdr:spPr>
        <a:xfrm flipV="1">
          <a:off x="13004800" y="13093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7" name="楕円 446"/>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8"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9" name="楕円 448"/>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0" name="テキスト ボックス 44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1" name="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3" name="楕円 452"/>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4" name="テキスト ボックス 453"/>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5" name="楕円 454"/>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6" name="テキスト ボックス 455"/>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76381</xdr:rowOff>
    </xdr:from>
    <xdr:to>
      <xdr:col>29</xdr:col>
      <xdr:colOff>127000</xdr:colOff>
      <xdr:row>17</xdr:row>
      <xdr:rowOff>113676</xdr:rowOff>
    </xdr:to>
    <xdr:cxnSp macro="">
      <xdr:nvCxnSpPr>
        <xdr:cNvPr id="52" name="直線コネクタ 51"/>
        <xdr:cNvCxnSpPr/>
      </xdr:nvCxnSpPr>
      <xdr:spPr bwMode="auto">
        <a:xfrm flipV="1">
          <a:off x="5003800" y="3038656"/>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113676</xdr:rowOff>
    </xdr:from>
    <xdr:to>
      <xdr:col>26</xdr:col>
      <xdr:colOff>50800</xdr:colOff>
      <xdr:row>18</xdr:row>
      <xdr:rowOff>7225</xdr:rowOff>
    </xdr:to>
    <xdr:cxnSp macro="">
      <xdr:nvCxnSpPr>
        <xdr:cNvPr id="55" name="直線コネクタ 54"/>
        <xdr:cNvCxnSpPr/>
      </xdr:nvCxnSpPr>
      <xdr:spPr bwMode="auto">
        <a:xfrm flipV="1">
          <a:off x="4305300" y="3075951"/>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7225</xdr:rowOff>
    </xdr:from>
    <xdr:to>
      <xdr:col>22</xdr:col>
      <xdr:colOff>114300</xdr:colOff>
      <xdr:row>18</xdr:row>
      <xdr:rowOff>103432</xdr:rowOff>
    </xdr:to>
    <xdr:cxnSp macro="">
      <xdr:nvCxnSpPr>
        <xdr:cNvPr id="58" name="直線コネクタ 57"/>
        <xdr:cNvCxnSpPr/>
      </xdr:nvCxnSpPr>
      <xdr:spPr bwMode="auto">
        <a:xfrm flipV="1">
          <a:off x="3606800" y="3140950"/>
          <a:ext cx="698500" cy="9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66878</xdr:rowOff>
    </xdr:from>
    <xdr:to>
      <xdr:col>18</xdr:col>
      <xdr:colOff>177800</xdr:colOff>
      <xdr:row>18</xdr:row>
      <xdr:rowOff>103432</xdr:rowOff>
    </xdr:to>
    <xdr:cxnSp macro="">
      <xdr:nvCxnSpPr>
        <xdr:cNvPr id="61" name="直線コネクタ 60"/>
        <xdr:cNvCxnSpPr/>
      </xdr:nvCxnSpPr>
      <xdr:spPr bwMode="auto">
        <a:xfrm>
          <a:off x="2908300" y="3200603"/>
          <a:ext cx="698500" cy="3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69475</xdr:rowOff>
    </xdr:from>
    <xdr:ext cx="762000" cy="259045"/>
    <xdr:sp macro="" textlink="">
      <xdr:nvSpPr>
        <xdr:cNvPr id="63" name="テキスト ボックス 62"/>
        <xdr:cNvSpPr txBox="1"/>
      </xdr:nvSpPr>
      <xdr:spPr>
        <a:xfrm>
          <a:off x="32258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87154</xdr:rowOff>
    </xdr:from>
    <xdr:ext cx="762000" cy="259045"/>
    <xdr:sp macro="" textlink="">
      <xdr:nvSpPr>
        <xdr:cNvPr id="65" name="テキスト ボックス 64"/>
        <xdr:cNvSpPr txBox="1"/>
      </xdr:nvSpPr>
      <xdr:spPr>
        <a:xfrm>
          <a:off x="25273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25581</xdr:rowOff>
    </xdr:from>
    <xdr:to>
      <xdr:col>29</xdr:col>
      <xdr:colOff>177800</xdr:colOff>
      <xdr:row>17</xdr:row>
      <xdr:rowOff>127181</xdr:rowOff>
    </xdr:to>
    <xdr:sp macro="" textlink="">
      <xdr:nvSpPr>
        <xdr:cNvPr id="71" name="楕円 70"/>
        <xdr:cNvSpPr/>
      </xdr:nvSpPr>
      <xdr:spPr bwMode="auto">
        <a:xfrm>
          <a:off x="5600700" y="298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169108</xdr:rowOff>
    </xdr:from>
    <xdr:ext cx="762000" cy="259045"/>
    <xdr:sp macro="" textlink="">
      <xdr:nvSpPr>
        <xdr:cNvPr id="72" name="人口1人当たり決算額の推移該当値テキスト130"/>
        <xdr:cNvSpPr txBox="1"/>
      </xdr:nvSpPr>
      <xdr:spPr>
        <a:xfrm>
          <a:off x="5740400" y="295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62876</xdr:rowOff>
    </xdr:from>
    <xdr:to>
      <xdr:col>26</xdr:col>
      <xdr:colOff>101600</xdr:colOff>
      <xdr:row>17</xdr:row>
      <xdr:rowOff>164476</xdr:rowOff>
    </xdr:to>
    <xdr:sp macro="" textlink="">
      <xdr:nvSpPr>
        <xdr:cNvPr id="73" name="楕円 72"/>
        <xdr:cNvSpPr/>
      </xdr:nvSpPr>
      <xdr:spPr bwMode="auto">
        <a:xfrm>
          <a:off x="4953000" y="30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149253</xdr:rowOff>
    </xdr:from>
    <xdr:ext cx="736600" cy="259045"/>
    <xdr:sp macro="" textlink="">
      <xdr:nvSpPr>
        <xdr:cNvPr id="74" name="テキスト ボックス 73"/>
        <xdr:cNvSpPr txBox="1"/>
      </xdr:nvSpPr>
      <xdr:spPr>
        <a:xfrm>
          <a:off x="4622800" y="311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127875</xdr:rowOff>
    </xdr:from>
    <xdr:to>
      <xdr:col>22</xdr:col>
      <xdr:colOff>165100</xdr:colOff>
      <xdr:row>18</xdr:row>
      <xdr:rowOff>58025</xdr:rowOff>
    </xdr:to>
    <xdr:sp macro="" textlink="">
      <xdr:nvSpPr>
        <xdr:cNvPr id="75" name="楕円 74"/>
        <xdr:cNvSpPr/>
      </xdr:nvSpPr>
      <xdr:spPr bwMode="auto">
        <a:xfrm>
          <a:off x="4254500" y="30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42802</xdr:rowOff>
    </xdr:from>
    <xdr:ext cx="762000" cy="259045"/>
    <xdr:sp macro="" textlink="">
      <xdr:nvSpPr>
        <xdr:cNvPr id="76" name="テキスト ボックス 75"/>
        <xdr:cNvSpPr txBox="1"/>
      </xdr:nvSpPr>
      <xdr:spPr>
        <a:xfrm>
          <a:off x="3924300" y="3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52632</xdr:rowOff>
    </xdr:from>
    <xdr:to>
      <xdr:col>19</xdr:col>
      <xdr:colOff>38100</xdr:colOff>
      <xdr:row>18</xdr:row>
      <xdr:rowOff>154232</xdr:rowOff>
    </xdr:to>
    <xdr:sp macro="" textlink="">
      <xdr:nvSpPr>
        <xdr:cNvPr id="77" name="楕円 76"/>
        <xdr:cNvSpPr/>
      </xdr:nvSpPr>
      <xdr:spPr bwMode="auto">
        <a:xfrm>
          <a:off x="3556000" y="318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139009</xdr:rowOff>
    </xdr:from>
    <xdr:ext cx="762000" cy="259045"/>
    <xdr:sp macro="" textlink="">
      <xdr:nvSpPr>
        <xdr:cNvPr id="78" name="テキスト ボックス 77"/>
        <xdr:cNvSpPr txBox="1"/>
      </xdr:nvSpPr>
      <xdr:spPr>
        <a:xfrm>
          <a:off x="3225800" y="32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16078</xdr:rowOff>
    </xdr:from>
    <xdr:to>
      <xdr:col>15</xdr:col>
      <xdr:colOff>101600</xdr:colOff>
      <xdr:row>18</xdr:row>
      <xdr:rowOff>117678</xdr:rowOff>
    </xdr:to>
    <xdr:sp macro="" textlink="">
      <xdr:nvSpPr>
        <xdr:cNvPr id="79" name="楕円 78"/>
        <xdr:cNvSpPr/>
      </xdr:nvSpPr>
      <xdr:spPr bwMode="auto">
        <a:xfrm>
          <a:off x="2857500" y="31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102455</xdr:rowOff>
    </xdr:from>
    <xdr:ext cx="762000" cy="259045"/>
    <xdr:sp macro="" textlink="">
      <xdr:nvSpPr>
        <xdr:cNvPr id="80" name="テキスト ボックス 79"/>
        <xdr:cNvSpPr txBox="1"/>
      </xdr:nvSpPr>
      <xdr:spPr>
        <a:xfrm>
          <a:off x="2527300" y="32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101949</xdr:rowOff>
    </xdr:from>
    <xdr:to>
      <xdr:col>29</xdr:col>
      <xdr:colOff>127000</xdr:colOff>
      <xdr:row>38</xdr:row>
      <xdr:rowOff>105260</xdr:rowOff>
    </xdr:to>
    <xdr:cxnSp macro="">
      <xdr:nvCxnSpPr>
        <xdr:cNvPr id="116" name="直線コネクタ 115"/>
        <xdr:cNvCxnSpPr/>
      </xdr:nvCxnSpPr>
      <xdr:spPr bwMode="auto">
        <a:xfrm flipV="1">
          <a:off x="5003800" y="7569549"/>
          <a:ext cx="647700" cy="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105260</xdr:rowOff>
    </xdr:from>
    <xdr:to>
      <xdr:col>26</xdr:col>
      <xdr:colOff>50800</xdr:colOff>
      <xdr:row>38</xdr:row>
      <xdr:rowOff>112716</xdr:rowOff>
    </xdr:to>
    <xdr:cxnSp macro="">
      <xdr:nvCxnSpPr>
        <xdr:cNvPr id="119" name="直線コネクタ 118"/>
        <xdr:cNvCxnSpPr/>
      </xdr:nvCxnSpPr>
      <xdr:spPr bwMode="auto">
        <a:xfrm flipV="1">
          <a:off x="4305300" y="7572860"/>
          <a:ext cx="698500" cy="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112661</xdr:rowOff>
    </xdr:from>
    <xdr:to>
      <xdr:col>22</xdr:col>
      <xdr:colOff>114300</xdr:colOff>
      <xdr:row>38</xdr:row>
      <xdr:rowOff>112716</xdr:rowOff>
    </xdr:to>
    <xdr:cxnSp macro="">
      <xdr:nvCxnSpPr>
        <xdr:cNvPr id="122" name="直線コネクタ 121"/>
        <xdr:cNvCxnSpPr/>
      </xdr:nvCxnSpPr>
      <xdr:spPr bwMode="auto">
        <a:xfrm>
          <a:off x="3606800" y="7580261"/>
          <a:ext cx="698500" cy="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112661</xdr:rowOff>
    </xdr:from>
    <xdr:to>
      <xdr:col>18</xdr:col>
      <xdr:colOff>177800</xdr:colOff>
      <xdr:row>38</xdr:row>
      <xdr:rowOff>120596</xdr:rowOff>
    </xdr:to>
    <xdr:cxnSp macro="">
      <xdr:nvCxnSpPr>
        <xdr:cNvPr id="125" name="直線コネクタ 124"/>
        <xdr:cNvCxnSpPr/>
      </xdr:nvCxnSpPr>
      <xdr:spPr bwMode="auto">
        <a:xfrm flipV="1">
          <a:off x="2908300" y="7580261"/>
          <a:ext cx="698500" cy="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129070</xdr:rowOff>
    </xdr:from>
    <xdr:ext cx="762000" cy="259045"/>
    <xdr:sp macro="" textlink="">
      <xdr:nvSpPr>
        <xdr:cNvPr id="127" name="テキスト ボックス 126"/>
        <xdr:cNvSpPr txBox="1"/>
      </xdr:nvSpPr>
      <xdr:spPr>
        <a:xfrm>
          <a:off x="3225800" y="725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macro="" textlink="">
      <xdr:nvSpPr>
        <xdr:cNvPr id="129" name="テキスト ボックス 128"/>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51149</xdr:rowOff>
    </xdr:from>
    <xdr:to>
      <xdr:col>29</xdr:col>
      <xdr:colOff>177800</xdr:colOff>
      <xdr:row>38</xdr:row>
      <xdr:rowOff>152749</xdr:rowOff>
    </xdr:to>
    <xdr:sp macro="" textlink="">
      <xdr:nvSpPr>
        <xdr:cNvPr id="135" name="楕円 134"/>
        <xdr:cNvSpPr/>
      </xdr:nvSpPr>
      <xdr:spPr bwMode="auto">
        <a:xfrm>
          <a:off x="5600700" y="751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302762</xdr:rowOff>
    </xdr:from>
    <xdr:ext cx="762000" cy="259045"/>
    <xdr:sp macro="" textlink="">
      <xdr:nvSpPr>
        <xdr:cNvPr id="136" name="人口1人当たり決算額の推移該当値テキスト445"/>
        <xdr:cNvSpPr txBox="1"/>
      </xdr:nvSpPr>
      <xdr:spPr>
        <a:xfrm>
          <a:off x="5740400" y="7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54460</xdr:rowOff>
    </xdr:from>
    <xdr:to>
      <xdr:col>26</xdr:col>
      <xdr:colOff>101600</xdr:colOff>
      <xdr:row>38</xdr:row>
      <xdr:rowOff>156060</xdr:rowOff>
    </xdr:to>
    <xdr:sp macro="" textlink="">
      <xdr:nvSpPr>
        <xdr:cNvPr id="137" name="楕円 136"/>
        <xdr:cNvSpPr/>
      </xdr:nvSpPr>
      <xdr:spPr bwMode="auto">
        <a:xfrm>
          <a:off x="4953000" y="75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140837</xdr:rowOff>
    </xdr:from>
    <xdr:ext cx="736600" cy="259045"/>
    <xdr:sp macro="" textlink="">
      <xdr:nvSpPr>
        <xdr:cNvPr id="138" name="テキスト ボックス 137"/>
        <xdr:cNvSpPr txBox="1"/>
      </xdr:nvSpPr>
      <xdr:spPr>
        <a:xfrm>
          <a:off x="4622800" y="760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61916</xdr:rowOff>
    </xdr:from>
    <xdr:to>
      <xdr:col>22</xdr:col>
      <xdr:colOff>165100</xdr:colOff>
      <xdr:row>38</xdr:row>
      <xdr:rowOff>163516</xdr:rowOff>
    </xdr:to>
    <xdr:sp macro="" textlink="">
      <xdr:nvSpPr>
        <xdr:cNvPr id="139" name="楕円 138"/>
        <xdr:cNvSpPr/>
      </xdr:nvSpPr>
      <xdr:spPr bwMode="auto">
        <a:xfrm>
          <a:off x="4254500" y="752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148293</xdr:rowOff>
    </xdr:from>
    <xdr:ext cx="762000" cy="259045"/>
    <xdr:sp macro="" textlink="">
      <xdr:nvSpPr>
        <xdr:cNvPr id="140" name="テキスト ボックス 139"/>
        <xdr:cNvSpPr txBox="1"/>
      </xdr:nvSpPr>
      <xdr:spPr>
        <a:xfrm>
          <a:off x="3924300" y="761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61861</xdr:rowOff>
    </xdr:from>
    <xdr:to>
      <xdr:col>19</xdr:col>
      <xdr:colOff>38100</xdr:colOff>
      <xdr:row>38</xdr:row>
      <xdr:rowOff>163461</xdr:rowOff>
    </xdr:to>
    <xdr:sp macro="" textlink="">
      <xdr:nvSpPr>
        <xdr:cNvPr id="141" name="楕円 140"/>
        <xdr:cNvSpPr/>
      </xdr:nvSpPr>
      <xdr:spPr bwMode="auto">
        <a:xfrm>
          <a:off x="3556000" y="752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148238</xdr:rowOff>
    </xdr:from>
    <xdr:ext cx="762000" cy="259045"/>
    <xdr:sp macro="" textlink="">
      <xdr:nvSpPr>
        <xdr:cNvPr id="142" name="テキスト ボックス 141"/>
        <xdr:cNvSpPr txBox="1"/>
      </xdr:nvSpPr>
      <xdr:spPr>
        <a:xfrm>
          <a:off x="3225800" y="76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69796</xdr:rowOff>
    </xdr:from>
    <xdr:to>
      <xdr:col>15</xdr:col>
      <xdr:colOff>101600</xdr:colOff>
      <xdr:row>38</xdr:row>
      <xdr:rowOff>171396</xdr:rowOff>
    </xdr:to>
    <xdr:sp macro="" textlink="">
      <xdr:nvSpPr>
        <xdr:cNvPr id="143" name="楕円 142"/>
        <xdr:cNvSpPr/>
      </xdr:nvSpPr>
      <xdr:spPr bwMode="auto">
        <a:xfrm>
          <a:off x="2857500" y="753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156173</xdr:rowOff>
    </xdr:from>
    <xdr:ext cx="762000" cy="259045"/>
    <xdr:sp macro="" textlink="">
      <xdr:nvSpPr>
        <xdr:cNvPr id="144" name="テキスト ボックス 143"/>
        <xdr:cNvSpPr txBox="1"/>
      </xdr:nvSpPr>
      <xdr:spPr>
        <a:xfrm>
          <a:off x="2527300" y="76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83780</xdr:rowOff>
    </xdr:from>
    <xdr:to>
      <xdr:col>24</xdr:col>
      <xdr:colOff>63500</xdr:colOff>
      <xdr:row>37</xdr:row>
      <xdr:rowOff>90148</xdr:rowOff>
    </xdr:to>
    <xdr:cxnSp macro="">
      <xdr:nvCxnSpPr>
        <xdr:cNvPr id="63" name="直線コネクタ 62"/>
        <xdr:cNvCxnSpPr/>
      </xdr:nvCxnSpPr>
      <xdr:spPr>
        <a:xfrm flipV="1">
          <a:off x="3797300" y="6427430"/>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90148</xdr:rowOff>
    </xdr:from>
    <xdr:to>
      <xdr:col>19</xdr:col>
      <xdr:colOff>177800</xdr:colOff>
      <xdr:row>37</xdr:row>
      <xdr:rowOff>131547</xdr:rowOff>
    </xdr:to>
    <xdr:cxnSp macro="">
      <xdr:nvCxnSpPr>
        <xdr:cNvPr id="66" name="直線コネクタ 65"/>
        <xdr:cNvCxnSpPr/>
      </xdr:nvCxnSpPr>
      <xdr:spPr>
        <a:xfrm flipV="1">
          <a:off x="2908300" y="6433798"/>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131547</xdr:rowOff>
    </xdr:from>
    <xdr:to>
      <xdr:col>15</xdr:col>
      <xdr:colOff>50800</xdr:colOff>
      <xdr:row>37</xdr:row>
      <xdr:rowOff>159393</xdr:rowOff>
    </xdr:to>
    <xdr:cxnSp macro="">
      <xdr:nvCxnSpPr>
        <xdr:cNvPr id="69" name="直線コネクタ 68"/>
        <xdr:cNvCxnSpPr/>
      </xdr:nvCxnSpPr>
      <xdr:spPr>
        <a:xfrm flipV="1">
          <a:off x="2019300" y="6475197"/>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159393</xdr:rowOff>
    </xdr:from>
    <xdr:to>
      <xdr:col>10</xdr:col>
      <xdr:colOff>114300</xdr:colOff>
      <xdr:row>38</xdr:row>
      <xdr:rowOff>77684</xdr:rowOff>
    </xdr:to>
    <xdr:cxnSp macro="">
      <xdr:nvCxnSpPr>
        <xdr:cNvPr id="72" name="直線コネクタ 71"/>
        <xdr:cNvCxnSpPr/>
      </xdr:nvCxnSpPr>
      <xdr:spPr>
        <a:xfrm flipV="1">
          <a:off x="1130300" y="6503043"/>
          <a:ext cx="889000" cy="8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32980</xdr:rowOff>
    </xdr:from>
    <xdr:to>
      <xdr:col>24</xdr:col>
      <xdr:colOff>114300</xdr:colOff>
      <xdr:row>37</xdr:row>
      <xdr:rowOff>134580</xdr:rowOff>
    </xdr:to>
    <xdr:sp macro="" textlink="">
      <xdr:nvSpPr>
        <xdr:cNvPr id="82" name="楕円 81"/>
        <xdr:cNvSpPr/>
      </xdr:nvSpPr>
      <xdr:spPr>
        <a:xfrm>
          <a:off x="4584700" y="63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11407</xdr:rowOff>
    </xdr:from>
    <xdr:ext cx="534377" cy="259045"/>
    <xdr:sp macro="" textlink="">
      <xdr:nvSpPr>
        <xdr:cNvPr id="83" name="人件費該当値テキスト"/>
        <xdr:cNvSpPr txBox="1"/>
      </xdr:nvSpPr>
      <xdr:spPr>
        <a:xfrm>
          <a:off x="4686300" y="63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39348</xdr:rowOff>
    </xdr:from>
    <xdr:to>
      <xdr:col>20</xdr:col>
      <xdr:colOff>38100</xdr:colOff>
      <xdr:row>37</xdr:row>
      <xdr:rowOff>140948</xdr:rowOff>
    </xdr:to>
    <xdr:sp macro="" textlink="">
      <xdr:nvSpPr>
        <xdr:cNvPr id="84" name="楕円 83"/>
        <xdr:cNvSpPr/>
      </xdr:nvSpPr>
      <xdr:spPr>
        <a:xfrm>
          <a:off x="3746500" y="6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132075</xdr:rowOff>
    </xdr:from>
    <xdr:ext cx="534377" cy="259045"/>
    <xdr:sp macro="" textlink="">
      <xdr:nvSpPr>
        <xdr:cNvPr id="85" name="テキスト ボックス 84"/>
        <xdr:cNvSpPr txBox="1"/>
      </xdr:nvSpPr>
      <xdr:spPr>
        <a:xfrm>
          <a:off x="3530111" y="64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80747</xdr:rowOff>
    </xdr:from>
    <xdr:to>
      <xdr:col>15</xdr:col>
      <xdr:colOff>101600</xdr:colOff>
      <xdr:row>38</xdr:row>
      <xdr:rowOff>10897</xdr:rowOff>
    </xdr:to>
    <xdr:sp macro="" textlink="">
      <xdr:nvSpPr>
        <xdr:cNvPr id="86" name="楕円 85"/>
        <xdr:cNvSpPr/>
      </xdr:nvSpPr>
      <xdr:spPr>
        <a:xfrm>
          <a:off x="2857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2023</xdr:rowOff>
    </xdr:from>
    <xdr:ext cx="534377" cy="259045"/>
    <xdr:sp macro="" textlink="">
      <xdr:nvSpPr>
        <xdr:cNvPr id="87" name="テキスト ボックス 86"/>
        <xdr:cNvSpPr txBox="1"/>
      </xdr:nvSpPr>
      <xdr:spPr>
        <a:xfrm>
          <a:off x="2641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108592</xdr:rowOff>
    </xdr:from>
    <xdr:to>
      <xdr:col>10</xdr:col>
      <xdr:colOff>165100</xdr:colOff>
      <xdr:row>38</xdr:row>
      <xdr:rowOff>38742</xdr:rowOff>
    </xdr:to>
    <xdr:sp macro="" textlink="">
      <xdr:nvSpPr>
        <xdr:cNvPr id="88" name="楕円 87"/>
        <xdr:cNvSpPr/>
      </xdr:nvSpPr>
      <xdr:spPr>
        <a:xfrm>
          <a:off x="1968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29870</xdr:rowOff>
    </xdr:from>
    <xdr:ext cx="534377" cy="259045"/>
    <xdr:sp macro="" textlink="">
      <xdr:nvSpPr>
        <xdr:cNvPr id="89" name="テキスト ボックス 88"/>
        <xdr:cNvSpPr txBox="1"/>
      </xdr:nvSpPr>
      <xdr:spPr>
        <a:xfrm>
          <a:off x="1752111"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26884</xdr:rowOff>
    </xdr:from>
    <xdr:to>
      <xdr:col>6</xdr:col>
      <xdr:colOff>38100</xdr:colOff>
      <xdr:row>38</xdr:row>
      <xdr:rowOff>128484</xdr:rowOff>
    </xdr:to>
    <xdr:sp macro="" textlink="">
      <xdr:nvSpPr>
        <xdr:cNvPr id="90" name="楕円 89"/>
        <xdr:cNvSpPr/>
      </xdr:nvSpPr>
      <xdr:spPr>
        <a:xfrm>
          <a:off x="1079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119611</xdr:rowOff>
    </xdr:from>
    <xdr:ext cx="534377" cy="259045"/>
    <xdr:sp macro="" textlink="">
      <xdr:nvSpPr>
        <xdr:cNvPr id="91" name="テキスト ボックス 90"/>
        <xdr:cNvSpPr txBox="1"/>
      </xdr:nvSpPr>
      <xdr:spPr>
        <a:xfrm>
          <a:off x="863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31376</xdr:rowOff>
    </xdr:from>
    <xdr:to>
      <xdr:col>24</xdr:col>
      <xdr:colOff>63500</xdr:colOff>
      <xdr:row>58</xdr:row>
      <xdr:rowOff>40223</xdr:rowOff>
    </xdr:to>
    <xdr:cxnSp macro="">
      <xdr:nvCxnSpPr>
        <xdr:cNvPr id="120" name="直線コネクタ 119"/>
        <xdr:cNvCxnSpPr/>
      </xdr:nvCxnSpPr>
      <xdr:spPr>
        <a:xfrm>
          <a:off x="3797300" y="997547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31376</xdr:rowOff>
    </xdr:from>
    <xdr:to>
      <xdr:col>19</xdr:col>
      <xdr:colOff>177800</xdr:colOff>
      <xdr:row>58</xdr:row>
      <xdr:rowOff>43526</xdr:rowOff>
    </xdr:to>
    <xdr:cxnSp macro="">
      <xdr:nvCxnSpPr>
        <xdr:cNvPr id="123" name="直線コネクタ 122"/>
        <xdr:cNvCxnSpPr/>
      </xdr:nvCxnSpPr>
      <xdr:spPr>
        <a:xfrm flipV="1">
          <a:off x="2908300" y="9975476"/>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43526</xdr:rowOff>
    </xdr:from>
    <xdr:to>
      <xdr:col>15</xdr:col>
      <xdr:colOff>50800</xdr:colOff>
      <xdr:row>58</xdr:row>
      <xdr:rowOff>47385</xdr:rowOff>
    </xdr:to>
    <xdr:cxnSp macro="">
      <xdr:nvCxnSpPr>
        <xdr:cNvPr id="126" name="直線コネクタ 125"/>
        <xdr:cNvCxnSpPr/>
      </xdr:nvCxnSpPr>
      <xdr:spPr>
        <a:xfrm flipV="1">
          <a:off x="2019300" y="998762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47385</xdr:rowOff>
    </xdr:from>
    <xdr:to>
      <xdr:col>10</xdr:col>
      <xdr:colOff>114300</xdr:colOff>
      <xdr:row>58</xdr:row>
      <xdr:rowOff>47919</xdr:rowOff>
    </xdr:to>
    <xdr:cxnSp macro="">
      <xdr:nvCxnSpPr>
        <xdr:cNvPr id="129" name="直線コネクタ 128"/>
        <xdr:cNvCxnSpPr/>
      </xdr:nvCxnSpPr>
      <xdr:spPr>
        <a:xfrm flipV="1">
          <a:off x="1130300" y="999148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macro="" textlink="">
      <xdr:nvSpPr>
        <xdr:cNvPr id="133" name="テキスト ボックス 132"/>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160873</xdr:rowOff>
    </xdr:from>
    <xdr:to>
      <xdr:col>24</xdr:col>
      <xdr:colOff>114300</xdr:colOff>
      <xdr:row>58</xdr:row>
      <xdr:rowOff>91023</xdr:rowOff>
    </xdr:to>
    <xdr:sp macro="" textlink="">
      <xdr:nvSpPr>
        <xdr:cNvPr id="139" name="楕円 138"/>
        <xdr:cNvSpPr/>
      </xdr:nvSpPr>
      <xdr:spPr>
        <a:xfrm>
          <a:off x="4584700" y="99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152026</xdr:rowOff>
    </xdr:from>
    <xdr:to>
      <xdr:col>20</xdr:col>
      <xdr:colOff>38100</xdr:colOff>
      <xdr:row>58</xdr:row>
      <xdr:rowOff>82176</xdr:rowOff>
    </xdr:to>
    <xdr:sp macro="" textlink="">
      <xdr:nvSpPr>
        <xdr:cNvPr id="141" name="楕円 140"/>
        <xdr:cNvSpPr/>
      </xdr:nvSpPr>
      <xdr:spPr>
        <a:xfrm>
          <a:off x="37465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73303</xdr:rowOff>
    </xdr:from>
    <xdr:ext cx="534377" cy="259045"/>
    <xdr:sp macro="" textlink="">
      <xdr:nvSpPr>
        <xdr:cNvPr id="142" name="テキスト ボックス 141"/>
        <xdr:cNvSpPr txBox="1"/>
      </xdr:nvSpPr>
      <xdr:spPr>
        <a:xfrm>
          <a:off x="3530111" y="100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164176</xdr:rowOff>
    </xdr:from>
    <xdr:to>
      <xdr:col>15</xdr:col>
      <xdr:colOff>101600</xdr:colOff>
      <xdr:row>58</xdr:row>
      <xdr:rowOff>94326</xdr:rowOff>
    </xdr:to>
    <xdr:sp macro="" textlink="">
      <xdr:nvSpPr>
        <xdr:cNvPr id="143" name="楕円 142"/>
        <xdr:cNvSpPr/>
      </xdr:nvSpPr>
      <xdr:spPr>
        <a:xfrm>
          <a:off x="2857500" y="99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85453</xdr:rowOff>
    </xdr:from>
    <xdr:ext cx="534377" cy="259045"/>
    <xdr:sp macro="" textlink="">
      <xdr:nvSpPr>
        <xdr:cNvPr id="144" name="テキスト ボックス 143"/>
        <xdr:cNvSpPr txBox="1"/>
      </xdr:nvSpPr>
      <xdr:spPr>
        <a:xfrm>
          <a:off x="2641111" y="1002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168035</xdr:rowOff>
    </xdr:from>
    <xdr:to>
      <xdr:col>10</xdr:col>
      <xdr:colOff>165100</xdr:colOff>
      <xdr:row>58</xdr:row>
      <xdr:rowOff>98185</xdr:rowOff>
    </xdr:to>
    <xdr:sp macro="" textlink="">
      <xdr:nvSpPr>
        <xdr:cNvPr id="145" name="楕円 144"/>
        <xdr:cNvSpPr/>
      </xdr:nvSpPr>
      <xdr:spPr>
        <a:xfrm>
          <a:off x="1968500" y="99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89312</xdr:rowOff>
    </xdr:from>
    <xdr:ext cx="534377" cy="259045"/>
    <xdr:sp macro="" textlink="">
      <xdr:nvSpPr>
        <xdr:cNvPr id="146" name="テキスト ボックス 145"/>
        <xdr:cNvSpPr txBox="1"/>
      </xdr:nvSpPr>
      <xdr:spPr>
        <a:xfrm>
          <a:off x="1752111" y="100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168569</xdr:rowOff>
    </xdr:from>
    <xdr:to>
      <xdr:col>6</xdr:col>
      <xdr:colOff>38100</xdr:colOff>
      <xdr:row>58</xdr:row>
      <xdr:rowOff>98719</xdr:rowOff>
    </xdr:to>
    <xdr:sp macro="" textlink="">
      <xdr:nvSpPr>
        <xdr:cNvPr id="147" name="楕円 146"/>
        <xdr:cNvSpPr/>
      </xdr:nvSpPr>
      <xdr:spPr>
        <a:xfrm>
          <a:off x="1079500" y="9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115246</xdr:rowOff>
    </xdr:from>
    <xdr:ext cx="534377" cy="259045"/>
    <xdr:sp macro="" textlink="">
      <xdr:nvSpPr>
        <xdr:cNvPr id="148" name="テキスト ボックス 147"/>
        <xdr:cNvSpPr txBox="1"/>
      </xdr:nvSpPr>
      <xdr:spPr>
        <a:xfrm>
          <a:off x="863111" y="97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103639</xdr:rowOff>
    </xdr:from>
    <xdr:to>
      <xdr:col>24</xdr:col>
      <xdr:colOff>63500</xdr:colOff>
      <xdr:row>78</xdr:row>
      <xdr:rowOff>117411</xdr:rowOff>
    </xdr:to>
    <xdr:cxnSp macro="">
      <xdr:nvCxnSpPr>
        <xdr:cNvPr id="177" name="直線コネクタ 176"/>
        <xdr:cNvCxnSpPr/>
      </xdr:nvCxnSpPr>
      <xdr:spPr>
        <a:xfrm flipV="1">
          <a:off x="3797300" y="13476739"/>
          <a:ext cx="8382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103905</xdr:rowOff>
    </xdr:from>
    <xdr:to>
      <xdr:col>19</xdr:col>
      <xdr:colOff>177800</xdr:colOff>
      <xdr:row>78</xdr:row>
      <xdr:rowOff>117411</xdr:rowOff>
    </xdr:to>
    <xdr:cxnSp macro="">
      <xdr:nvCxnSpPr>
        <xdr:cNvPr id="180" name="直線コネクタ 179"/>
        <xdr:cNvCxnSpPr/>
      </xdr:nvCxnSpPr>
      <xdr:spPr>
        <a:xfrm>
          <a:off x="2908300" y="13477005"/>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103905</xdr:rowOff>
    </xdr:from>
    <xdr:to>
      <xdr:col>15</xdr:col>
      <xdr:colOff>50800</xdr:colOff>
      <xdr:row>78</xdr:row>
      <xdr:rowOff>113734</xdr:rowOff>
    </xdr:to>
    <xdr:cxnSp macro="">
      <xdr:nvCxnSpPr>
        <xdr:cNvPr id="183" name="直線コネクタ 182"/>
        <xdr:cNvCxnSpPr/>
      </xdr:nvCxnSpPr>
      <xdr:spPr>
        <a:xfrm flipV="1">
          <a:off x="2019300" y="1347700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66396</xdr:rowOff>
    </xdr:from>
    <xdr:to>
      <xdr:col>10</xdr:col>
      <xdr:colOff>114300</xdr:colOff>
      <xdr:row>78</xdr:row>
      <xdr:rowOff>113734</xdr:rowOff>
    </xdr:to>
    <xdr:cxnSp macro="">
      <xdr:nvCxnSpPr>
        <xdr:cNvPr id="186" name="直線コネクタ 185"/>
        <xdr:cNvCxnSpPr/>
      </xdr:nvCxnSpPr>
      <xdr:spPr>
        <a:xfrm>
          <a:off x="1130300" y="13439496"/>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137335</xdr:rowOff>
    </xdr:from>
    <xdr:ext cx="469744" cy="259045"/>
    <xdr:sp macro="" textlink="">
      <xdr:nvSpPr>
        <xdr:cNvPr id="190" name="テキスト ボックス 189"/>
        <xdr:cNvSpPr txBox="1"/>
      </xdr:nvSpPr>
      <xdr:spPr>
        <a:xfrm>
          <a:off x="895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52839</xdr:rowOff>
    </xdr:from>
    <xdr:to>
      <xdr:col>24</xdr:col>
      <xdr:colOff>114300</xdr:colOff>
      <xdr:row>78</xdr:row>
      <xdr:rowOff>154439</xdr:rowOff>
    </xdr:to>
    <xdr:sp macro="" textlink="">
      <xdr:nvSpPr>
        <xdr:cNvPr id="196" name="楕円 195"/>
        <xdr:cNvSpPr/>
      </xdr:nvSpPr>
      <xdr:spPr>
        <a:xfrm>
          <a:off x="4584700" y="134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139216</xdr:rowOff>
    </xdr:from>
    <xdr:ext cx="469744" cy="259045"/>
    <xdr:sp macro="" textlink="">
      <xdr:nvSpPr>
        <xdr:cNvPr id="197" name="維持補修費該当値テキスト"/>
        <xdr:cNvSpPr txBox="1"/>
      </xdr:nvSpPr>
      <xdr:spPr>
        <a:xfrm>
          <a:off x="4686300" y="1334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66611</xdr:rowOff>
    </xdr:from>
    <xdr:to>
      <xdr:col>20</xdr:col>
      <xdr:colOff>38100</xdr:colOff>
      <xdr:row>78</xdr:row>
      <xdr:rowOff>168211</xdr:rowOff>
    </xdr:to>
    <xdr:sp macro="" textlink="">
      <xdr:nvSpPr>
        <xdr:cNvPr id="198" name="楕円 197"/>
        <xdr:cNvSpPr/>
      </xdr:nvSpPr>
      <xdr:spPr>
        <a:xfrm>
          <a:off x="3746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159338</xdr:rowOff>
    </xdr:from>
    <xdr:ext cx="469744" cy="259045"/>
    <xdr:sp macro="" textlink="">
      <xdr:nvSpPr>
        <xdr:cNvPr id="199" name="テキスト ボックス 198"/>
        <xdr:cNvSpPr txBox="1"/>
      </xdr:nvSpPr>
      <xdr:spPr>
        <a:xfrm>
          <a:off x="3562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53105</xdr:rowOff>
    </xdr:from>
    <xdr:to>
      <xdr:col>15</xdr:col>
      <xdr:colOff>101600</xdr:colOff>
      <xdr:row>78</xdr:row>
      <xdr:rowOff>154705</xdr:rowOff>
    </xdr:to>
    <xdr:sp macro="" textlink="">
      <xdr:nvSpPr>
        <xdr:cNvPr id="200" name="楕円 199"/>
        <xdr:cNvSpPr/>
      </xdr:nvSpPr>
      <xdr:spPr>
        <a:xfrm>
          <a:off x="2857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145832</xdr:rowOff>
    </xdr:from>
    <xdr:ext cx="469744" cy="259045"/>
    <xdr:sp macro="" textlink="">
      <xdr:nvSpPr>
        <xdr:cNvPr id="201" name="テキスト ボックス 200"/>
        <xdr:cNvSpPr txBox="1"/>
      </xdr:nvSpPr>
      <xdr:spPr>
        <a:xfrm>
          <a:off x="2673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62934</xdr:rowOff>
    </xdr:from>
    <xdr:to>
      <xdr:col>10</xdr:col>
      <xdr:colOff>165100</xdr:colOff>
      <xdr:row>78</xdr:row>
      <xdr:rowOff>164534</xdr:rowOff>
    </xdr:to>
    <xdr:sp macro="" textlink="">
      <xdr:nvSpPr>
        <xdr:cNvPr id="202" name="楕円 201"/>
        <xdr:cNvSpPr/>
      </xdr:nvSpPr>
      <xdr:spPr>
        <a:xfrm>
          <a:off x="19685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155661</xdr:rowOff>
    </xdr:from>
    <xdr:ext cx="469744" cy="259045"/>
    <xdr:sp macro="" textlink="">
      <xdr:nvSpPr>
        <xdr:cNvPr id="203" name="テキスト ボックス 202"/>
        <xdr:cNvSpPr txBox="1"/>
      </xdr:nvSpPr>
      <xdr:spPr>
        <a:xfrm>
          <a:off x="1784428" y="135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15596</xdr:rowOff>
    </xdr:from>
    <xdr:to>
      <xdr:col>6</xdr:col>
      <xdr:colOff>38100</xdr:colOff>
      <xdr:row>78</xdr:row>
      <xdr:rowOff>117196</xdr:rowOff>
    </xdr:to>
    <xdr:sp macro="" textlink="">
      <xdr:nvSpPr>
        <xdr:cNvPr id="204" name="楕円 203"/>
        <xdr:cNvSpPr/>
      </xdr:nvSpPr>
      <xdr:spPr>
        <a:xfrm>
          <a:off x="1079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133723</xdr:rowOff>
    </xdr:from>
    <xdr:ext cx="469744" cy="259045"/>
    <xdr:sp macro="" textlink="">
      <xdr:nvSpPr>
        <xdr:cNvPr id="205" name="テキスト ボックス 204"/>
        <xdr:cNvSpPr txBox="1"/>
      </xdr:nvSpPr>
      <xdr:spPr>
        <a:xfrm>
          <a:off x="895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92883</xdr:rowOff>
    </xdr:from>
    <xdr:to>
      <xdr:col>24</xdr:col>
      <xdr:colOff>63500</xdr:colOff>
      <xdr:row>97</xdr:row>
      <xdr:rowOff>154087</xdr:rowOff>
    </xdr:to>
    <xdr:cxnSp macro="">
      <xdr:nvCxnSpPr>
        <xdr:cNvPr id="235" name="直線コネクタ 234"/>
        <xdr:cNvCxnSpPr/>
      </xdr:nvCxnSpPr>
      <xdr:spPr>
        <a:xfrm flipV="1">
          <a:off x="3797300" y="16723533"/>
          <a:ext cx="8382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92007</xdr:rowOff>
    </xdr:from>
    <xdr:to>
      <xdr:col>19</xdr:col>
      <xdr:colOff>177800</xdr:colOff>
      <xdr:row>97</xdr:row>
      <xdr:rowOff>154087</xdr:rowOff>
    </xdr:to>
    <xdr:cxnSp macro="">
      <xdr:nvCxnSpPr>
        <xdr:cNvPr id="238" name="直線コネクタ 237"/>
        <xdr:cNvCxnSpPr/>
      </xdr:nvCxnSpPr>
      <xdr:spPr>
        <a:xfrm>
          <a:off x="2908300" y="16722657"/>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92007</xdr:rowOff>
    </xdr:from>
    <xdr:to>
      <xdr:col>15</xdr:col>
      <xdr:colOff>50800</xdr:colOff>
      <xdr:row>98</xdr:row>
      <xdr:rowOff>100557</xdr:rowOff>
    </xdr:to>
    <xdr:cxnSp macro="">
      <xdr:nvCxnSpPr>
        <xdr:cNvPr id="241" name="直線コネクタ 240"/>
        <xdr:cNvCxnSpPr/>
      </xdr:nvCxnSpPr>
      <xdr:spPr>
        <a:xfrm flipV="1">
          <a:off x="2019300" y="16722657"/>
          <a:ext cx="8890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100557</xdr:rowOff>
    </xdr:from>
    <xdr:to>
      <xdr:col>10</xdr:col>
      <xdr:colOff>114300</xdr:colOff>
      <xdr:row>98</xdr:row>
      <xdr:rowOff>119461</xdr:rowOff>
    </xdr:to>
    <xdr:cxnSp macro="">
      <xdr:nvCxnSpPr>
        <xdr:cNvPr id="244" name="直線コネクタ 243"/>
        <xdr:cNvCxnSpPr/>
      </xdr:nvCxnSpPr>
      <xdr:spPr>
        <a:xfrm flipV="1">
          <a:off x="1130300" y="1690265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102686</xdr:rowOff>
    </xdr:from>
    <xdr:ext cx="534377" cy="259045"/>
    <xdr:sp macro="" textlink="">
      <xdr:nvSpPr>
        <xdr:cNvPr id="246" name="テキスト ボックス 245"/>
        <xdr:cNvSpPr txBox="1"/>
      </xdr:nvSpPr>
      <xdr:spPr>
        <a:xfrm>
          <a:off x="1752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123200</xdr:rowOff>
    </xdr:from>
    <xdr:ext cx="534377" cy="259045"/>
    <xdr:sp macro="" textlink="">
      <xdr:nvSpPr>
        <xdr:cNvPr id="248" name="テキスト ボックス 247"/>
        <xdr:cNvSpPr txBox="1"/>
      </xdr:nvSpPr>
      <xdr:spPr>
        <a:xfrm>
          <a:off x="863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42083</xdr:rowOff>
    </xdr:from>
    <xdr:to>
      <xdr:col>24</xdr:col>
      <xdr:colOff>114300</xdr:colOff>
      <xdr:row>97</xdr:row>
      <xdr:rowOff>143683</xdr:rowOff>
    </xdr:to>
    <xdr:sp macro="" textlink="">
      <xdr:nvSpPr>
        <xdr:cNvPr id="254" name="楕円 253"/>
        <xdr:cNvSpPr/>
      </xdr:nvSpPr>
      <xdr:spPr>
        <a:xfrm>
          <a:off x="4584700" y="166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128460</xdr:rowOff>
    </xdr:from>
    <xdr:ext cx="534377" cy="259045"/>
    <xdr:sp macro="" textlink="">
      <xdr:nvSpPr>
        <xdr:cNvPr id="255" name="扶助費該当値テキスト"/>
        <xdr:cNvSpPr txBox="1"/>
      </xdr:nvSpPr>
      <xdr:spPr>
        <a:xfrm>
          <a:off x="4686300" y="16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103287</xdr:rowOff>
    </xdr:from>
    <xdr:to>
      <xdr:col>20</xdr:col>
      <xdr:colOff>38100</xdr:colOff>
      <xdr:row>98</xdr:row>
      <xdr:rowOff>33437</xdr:rowOff>
    </xdr:to>
    <xdr:sp macro="" textlink="">
      <xdr:nvSpPr>
        <xdr:cNvPr id="256" name="楕円 255"/>
        <xdr:cNvSpPr/>
      </xdr:nvSpPr>
      <xdr:spPr>
        <a:xfrm>
          <a:off x="3746500" y="167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24564</xdr:rowOff>
    </xdr:from>
    <xdr:ext cx="534377" cy="259045"/>
    <xdr:sp macro="" textlink="">
      <xdr:nvSpPr>
        <xdr:cNvPr id="257" name="テキスト ボックス 256"/>
        <xdr:cNvSpPr txBox="1"/>
      </xdr:nvSpPr>
      <xdr:spPr>
        <a:xfrm>
          <a:off x="3530111" y="168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41207</xdr:rowOff>
    </xdr:from>
    <xdr:to>
      <xdr:col>15</xdr:col>
      <xdr:colOff>101600</xdr:colOff>
      <xdr:row>97</xdr:row>
      <xdr:rowOff>142807</xdr:rowOff>
    </xdr:to>
    <xdr:sp macro="" textlink="">
      <xdr:nvSpPr>
        <xdr:cNvPr id="258" name="楕円 257"/>
        <xdr:cNvSpPr/>
      </xdr:nvSpPr>
      <xdr:spPr>
        <a:xfrm>
          <a:off x="28575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133934</xdr:rowOff>
    </xdr:from>
    <xdr:ext cx="534377" cy="259045"/>
    <xdr:sp macro="" textlink="">
      <xdr:nvSpPr>
        <xdr:cNvPr id="259" name="テキスト ボックス 258"/>
        <xdr:cNvSpPr txBox="1"/>
      </xdr:nvSpPr>
      <xdr:spPr>
        <a:xfrm>
          <a:off x="2641111" y="167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49757</xdr:rowOff>
    </xdr:from>
    <xdr:to>
      <xdr:col>10</xdr:col>
      <xdr:colOff>165100</xdr:colOff>
      <xdr:row>98</xdr:row>
      <xdr:rowOff>151357</xdr:rowOff>
    </xdr:to>
    <xdr:sp macro="" textlink="">
      <xdr:nvSpPr>
        <xdr:cNvPr id="260" name="楕円 259"/>
        <xdr:cNvSpPr/>
      </xdr:nvSpPr>
      <xdr:spPr>
        <a:xfrm>
          <a:off x="1968500" y="168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142484</xdr:rowOff>
    </xdr:from>
    <xdr:ext cx="534377" cy="259045"/>
    <xdr:sp macro="" textlink="">
      <xdr:nvSpPr>
        <xdr:cNvPr id="261" name="テキスト ボックス 260"/>
        <xdr:cNvSpPr txBox="1"/>
      </xdr:nvSpPr>
      <xdr:spPr>
        <a:xfrm>
          <a:off x="1752111" y="169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68661</xdr:rowOff>
    </xdr:from>
    <xdr:to>
      <xdr:col>6</xdr:col>
      <xdr:colOff>38100</xdr:colOff>
      <xdr:row>98</xdr:row>
      <xdr:rowOff>170261</xdr:rowOff>
    </xdr:to>
    <xdr:sp macro="" textlink="">
      <xdr:nvSpPr>
        <xdr:cNvPr id="262" name="楕円 261"/>
        <xdr:cNvSpPr/>
      </xdr:nvSpPr>
      <xdr:spPr>
        <a:xfrm>
          <a:off x="1079500" y="16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161388</xdr:rowOff>
    </xdr:from>
    <xdr:ext cx="534377" cy="259045"/>
    <xdr:sp macro="" textlink="">
      <xdr:nvSpPr>
        <xdr:cNvPr id="263" name="テキスト ボックス 262"/>
        <xdr:cNvSpPr txBox="1"/>
      </xdr:nvSpPr>
      <xdr:spPr>
        <a:xfrm>
          <a:off x="863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47185</xdr:rowOff>
    </xdr:from>
    <xdr:to>
      <xdr:col>55</xdr:col>
      <xdr:colOff>0</xdr:colOff>
      <xdr:row>37</xdr:row>
      <xdr:rowOff>56752</xdr:rowOff>
    </xdr:to>
    <xdr:cxnSp macro="">
      <xdr:nvCxnSpPr>
        <xdr:cNvPr id="292" name="直線コネクタ 291"/>
        <xdr:cNvCxnSpPr/>
      </xdr:nvCxnSpPr>
      <xdr:spPr>
        <a:xfrm>
          <a:off x="9639300" y="6390835"/>
          <a:ext cx="8382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47185</xdr:rowOff>
    </xdr:from>
    <xdr:to>
      <xdr:col>50</xdr:col>
      <xdr:colOff>114300</xdr:colOff>
      <xdr:row>37</xdr:row>
      <xdr:rowOff>69611</xdr:rowOff>
    </xdr:to>
    <xdr:cxnSp macro="">
      <xdr:nvCxnSpPr>
        <xdr:cNvPr id="295" name="直線コネクタ 294"/>
        <xdr:cNvCxnSpPr/>
      </xdr:nvCxnSpPr>
      <xdr:spPr>
        <a:xfrm flipV="1">
          <a:off x="8750300" y="639083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167844</xdr:rowOff>
    </xdr:from>
    <xdr:to>
      <xdr:col>45</xdr:col>
      <xdr:colOff>177800</xdr:colOff>
      <xdr:row>37</xdr:row>
      <xdr:rowOff>69611</xdr:rowOff>
    </xdr:to>
    <xdr:cxnSp macro="">
      <xdr:nvCxnSpPr>
        <xdr:cNvPr id="298" name="直線コネクタ 297"/>
        <xdr:cNvCxnSpPr/>
      </xdr:nvCxnSpPr>
      <xdr:spPr>
        <a:xfrm>
          <a:off x="7861300" y="5997144"/>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167844</xdr:rowOff>
    </xdr:from>
    <xdr:to>
      <xdr:col>41</xdr:col>
      <xdr:colOff>50800</xdr:colOff>
      <xdr:row>37</xdr:row>
      <xdr:rowOff>91305</xdr:rowOff>
    </xdr:to>
    <xdr:cxnSp macro="">
      <xdr:nvCxnSpPr>
        <xdr:cNvPr id="301" name="直線コネクタ 300"/>
        <xdr:cNvCxnSpPr/>
      </xdr:nvCxnSpPr>
      <xdr:spPr>
        <a:xfrm flipV="1">
          <a:off x="6972300" y="5997144"/>
          <a:ext cx="889000" cy="4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147139</xdr:rowOff>
    </xdr:from>
    <xdr:ext cx="534377" cy="259045"/>
    <xdr:sp macro="" textlink="">
      <xdr:nvSpPr>
        <xdr:cNvPr id="305" name="テキスト ボックス 304"/>
        <xdr:cNvSpPr txBox="1"/>
      </xdr:nvSpPr>
      <xdr:spPr>
        <a:xfrm>
          <a:off x="6705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5952</xdr:rowOff>
    </xdr:from>
    <xdr:to>
      <xdr:col>55</xdr:col>
      <xdr:colOff>50800</xdr:colOff>
      <xdr:row>37</xdr:row>
      <xdr:rowOff>107552</xdr:rowOff>
    </xdr:to>
    <xdr:sp macro="" textlink="">
      <xdr:nvSpPr>
        <xdr:cNvPr id="311" name="楕円 310"/>
        <xdr:cNvSpPr/>
      </xdr:nvSpPr>
      <xdr:spPr>
        <a:xfrm>
          <a:off x="10426700" y="63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155829</xdr:rowOff>
    </xdr:from>
    <xdr:ext cx="534377" cy="259045"/>
    <xdr:sp macro="" textlink="">
      <xdr:nvSpPr>
        <xdr:cNvPr id="312" name="補助費等該当値テキスト"/>
        <xdr:cNvSpPr txBox="1"/>
      </xdr:nvSpPr>
      <xdr:spPr>
        <a:xfrm>
          <a:off x="10528300" y="63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167835</xdr:rowOff>
    </xdr:from>
    <xdr:to>
      <xdr:col>50</xdr:col>
      <xdr:colOff>165100</xdr:colOff>
      <xdr:row>37</xdr:row>
      <xdr:rowOff>97985</xdr:rowOff>
    </xdr:to>
    <xdr:sp macro="" textlink="">
      <xdr:nvSpPr>
        <xdr:cNvPr id="313" name="楕円 312"/>
        <xdr:cNvSpPr/>
      </xdr:nvSpPr>
      <xdr:spPr>
        <a:xfrm>
          <a:off x="9588500" y="63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89112</xdr:rowOff>
    </xdr:from>
    <xdr:ext cx="534377" cy="259045"/>
    <xdr:sp macro="" textlink="">
      <xdr:nvSpPr>
        <xdr:cNvPr id="314" name="テキスト ボックス 313"/>
        <xdr:cNvSpPr txBox="1"/>
      </xdr:nvSpPr>
      <xdr:spPr>
        <a:xfrm>
          <a:off x="9372111" y="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18811</xdr:rowOff>
    </xdr:from>
    <xdr:to>
      <xdr:col>46</xdr:col>
      <xdr:colOff>38100</xdr:colOff>
      <xdr:row>37</xdr:row>
      <xdr:rowOff>120411</xdr:rowOff>
    </xdr:to>
    <xdr:sp macro="" textlink="">
      <xdr:nvSpPr>
        <xdr:cNvPr id="315" name="楕円 314"/>
        <xdr:cNvSpPr/>
      </xdr:nvSpPr>
      <xdr:spPr>
        <a:xfrm>
          <a:off x="8699500" y="63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111538</xdr:rowOff>
    </xdr:from>
    <xdr:ext cx="534377" cy="259045"/>
    <xdr:sp macro="" textlink="">
      <xdr:nvSpPr>
        <xdr:cNvPr id="316" name="テキスト ボックス 315"/>
        <xdr:cNvSpPr txBox="1"/>
      </xdr:nvSpPr>
      <xdr:spPr>
        <a:xfrm>
          <a:off x="8483111" y="64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117044</xdr:rowOff>
    </xdr:from>
    <xdr:to>
      <xdr:col>41</xdr:col>
      <xdr:colOff>101600</xdr:colOff>
      <xdr:row>35</xdr:row>
      <xdr:rowOff>47194</xdr:rowOff>
    </xdr:to>
    <xdr:sp macro="" textlink="">
      <xdr:nvSpPr>
        <xdr:cNvPr id="317" name="楕円 316"/>
        <xdr:cNvSpPr/>
      </xdr:nvSpPr>
      <xdr:spPr>
        <a:xfrm>
          <a:off x="7810500" y="59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38321</xdr:rowOff>
    </xdr:from>
    <xdr:ext cx="599010" cy="259045"/>
    <xdr:sp macro="" textlink="">
      <xdr:nvSpPr>
        <xdr:cNvPr id="318" name="テキスト ボックス 317"/>
        <xdr:cNvSpPr txBox="1"/>
      </xdr:nvSpPr>
      <xdr:spPr>
        <a:xfrm>
          <a:off x="7561795" y="60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40505</xdr:rowOff>
    </xdr:from>
    <xdr:to>
      <xdr:col>36</xdr:col>
      <xdr:colOff>165100</xdr:colOff>
      <xdr:row>37</xdr:row>
      <xdr:rowOff>142105</xdr:rowOff>
    </xdr:to>
    <xdr:sp macro="" textlink="">
      <xdr:nvSpPr>
        <xdr:cNvPr id="319" name="楕円 318"/>
        <xdr:cNvSpPr/>
      </xdr:nvSpPr>
      <xdr:spPr>
        <a:xfrm>
          <a:off x="6921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158632</xdr:rowOff>
    </xdr:from>
    <xdr:ext cx="534377" cy="259045"/>
    <xdr:sp macro="" textlink="">
      <xdr:nvSpPr>
        <xdr:cNvPr id="320" name="テキスト ボックス 319"/>
        <xdr:cNvSpPr txBox="1"/>
      </xdr:nvSpPr>
      <xdr:spPr>
        <a:xfrm>
          <a:off x="6705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54951</xdr:rowOff>
    </xdr:from>
    <xdr:to>
      <xdr:col>55</xdr:col>
      <xdr:colOff>0</xdr:colOff>
      <xdr:row>57</xdr:row>
      <xdr:rowOff>60413</xdr:rowOff>
    </xdr:to>
    <xdr:cxnSp macro="">
      <xdr:nvCxnSpPr>
        <xdr:cNvPr id="347" name="直線コネクタ 346"/>
        <xdr:cNvCxnSpPr/>
      </xdr:nvCxnSpPr>
      <xdr:spPr>
        <a:xfrm>
          <a:off x="9639300" y="9827601"/>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54951</xdr:rowOff>
    </xdr:from>
    <xdr:to>
      <xdr:col>50</xdr:col>
      <xdr:colOff>114300</xdr:colOff>
      <xdr:row>57</xdr:row>
      <xdr:rowOff>71102</xdr:rowOff>
    </xdr:to>
    <xdr:cxnSp macro="">
      <xdr:nvCxnSpPr>
        <xdr:cNvPr id="350" name="直線コネクタ 349"/>
        <xdr:cNvCxnSpPr/>
      </xdr:nvCxnSpPr>
      <xdr:spPr>
        <a:xfrm flipV="1">
          <a:off x="8750300" y="9827601"/>
          <a:ext cx="8890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71102</xdr:rowOff>
    </xdr:from>
    <xdr:to>
      <xdr:col>45</xdr:col>
      <xdr:colOff>177800</xdr:colOff>
      <xdr:row>57</xdr:row>
      <xdr:rowOff>154426</xdr:rowOff>
    </xdr:to>
    <xdr:cxnSp macro="">
      <xdr:nvCxnSpPr>
        <xdr:cNvPr id="353" name="直線コネクタ 352"/>
        <xdr:cNvCxnSpPr/>
      </xdr:nvCxnSpPr>
      <xdr:spPr>
        <a:xfrm flipV="1">
          <a:off x="7861300" y="9843752"/>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71113</xdr:rowOff>
    </xdr:from>
    <xdr:to>
      <xdr:col>41</xdr:col>
      <xdr:colOff>50800</xdr:colOff>
      <xdr:row>57</xdr:row>
      <xdr:rowOff>154426</xdr:rowOff>
    </xdr:to>
    <xdr:cxnSp macro="">
      <xdr:nvCxnSpPr>
        <xdr:cNvPr id="356" name="直線コネクタ 355"/>
        <xdr:cNvCxnSpPr/>
      </xdr:nvCxnSpPr>
      <xdr:spPr>
        <a:xfrm>
          <a:off x="6972300" y="9672313"/>
          <a:ext cx="889000" cy="2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9613</xdr:rowOff>
    </xdr:from>
    <xdr:to>
      <xdr:col>55</xdr:col>
      <xdr:colOff>50800</xdr:colOff>
      <xdr:row>57</xdr:row>
      <xdr:rowOff>111213</xdr:rowOff>
    </xdr:to>
    <xdr:sp macro="" textlink="">
      <xdr:nvSpPr>
        <xdr:cNvPr id="366" name="楕円 365"/>
        <xdr:cNvSpPr/>
      </xdr:nvSpPr>
      <xdr:spPr>
        <a:xfrm>
          <a:off x="104267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32490</xdr:rowOff>
    </xdr:from>
    <xdr:ext cx="599010" cy="259045"/>
    <xdr:sp macro="" textlink="">
      <xdr:nvSpPr>
        <xdr:cNvPr id="367" name="普通建設事業費該当値テキスト"/>
        <xdr:cNvSpPr txBox="1"/>
      </xdr:nvSpPr>
      <xdr:spPr>
        <a:xfrm>
          <a:off x="10528300" y="96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4151</xdr:rowOff>
    </xdr:from>
    <xdr:to>
      <xdr:col>50</xdr:col>
      <xdr:colOff>165100</xdr:colOff>
      <xdr:row>57</xdr:row>
      <xdr:rowOff>105751</xdr:rowOff>
    </xdr:to>
    <xdr:sp macro="" textlink="">
      <xdr:nvSpPr>
        <xdr:cNvPr id="368" name="楕円 367"/>
        <xdr:cNvSpPr/>
      </xdr:nvSpPr>
      <xdr:spPr>
        <a:xfrm>
          <a:off x="9588500" y="97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122278</xdr:rowOff>
    </xdr:from>
    <xdr:ext cx="599010" cy="259045"/>
    <xdr:sp macro="" textlink="">
      <xdr:nvSpPr>
        <xdr:cNvPr id="369" name="テキスト ボックス 368"/>
        <xdr:cNvSpPr txBox="1"/>
      </xdr:nvSpPr>
      <xdr:spPr>
        <a:xfrm>
          <a:off x="9339795" y="955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20302</xdr:rowOff>
    </xdr:from>
    <xdr:to>
      <xdr:col>46</xdr:col>
      <xdr:colOff>38100</xdr:colOff>
      <xdr:row>57</xdr:row>
      <xdr:rowOff>121902</xdr:rowOff>
    </xdr:to>
    <xdr:sp macro="" textlink="">
      <xdr:nvSpPr>
        <xdr:cNvPr id="370" name="楕円 369"/>
        <xdr:cNvSpPr/>
      </xdr:nvSpPr>
      <xdr:spPr>
        <a:xfrm>
          <a:off x="8699500" y="97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138429</xdr:rowOff>
    </xdr:from>
    <xdr:ext cx="599010" cy="259045"/>
    <xdr:sp macro="" textlink="">
      <xdr:nvSpPr>
        <xdr:cNvPr id="371" name="テキスト ボックス 370"/>
        <xdr:cNvSpPr txBox="1"/>
      </xdr:nvSpPr>
      <xdr:spPr>
        <a:xfrm>
          <a:off x="8450795" y="95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103626</xdr:rowOff>
    </xdr:from>
    <xdr:to>
      <xdr:col>41</xdr:col>
      <xdr:colOff>101600</xdr:colOff>
      <xdr:row>58</xdr:row>
      <xdr:rowOff>33776</xdr:rowOff>
    </xdr:to>
    <xdr:sp macro="" textlink="">
      <xdr:nvSpPr>
        <xdr:cNvPr id="372" name="楕円 371"/>
        <xdr:cNvSpPr/>
      </xdr:nvSpPr>
      <xdr:spPr>
        <a:xfrm>
          <a:off x="7810500" y="98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24903</xdr:rowOff>
    </xdr:from>
    <xdr:ext cx="534377" cy="259045"/>
    <xdr:sp macro="" textlink="">
      <xdr:nvSpPr>
        <xdr:cNvPr id="373" name="テキスト ボックス 372"/>
        <xdr:cNvSpPr txBox="1"/>
      </xdr:nvSpPr>
      <xdr:spPr>
        <a:xfrm>
          <a:off x="7594111" y="99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20313</xdr:rowOff>
    </xdr:from>
    <xdr:to>
      <xdr:col>36</xdr:col>
      <xdr:colOff>165100</xdr:colOff>
      <xdr:row>56</xdr:row>
      <xdr:rowOff>121913</xdr:rowOff>
    </xdr:to>
    <xdr:sp macro="" textlink="">
      <xdr:nvSpPr>
        <xdr:cNvPr id="374" name="楕円 373"/>
        <xdr:cNvSpPr/>
      </xdr:nvSpPr>
      <xdr:spPr>
        <a:xfrm>
          <a:off x="6921500" y="96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138440</xdr:rowOff>
    </xdr:from>
    <xdr:ext cx="599010" cy="259045"/>
    <xdr:sp macro="" textlink="">
      <xdr:nvSpPr>
        <xdr:cNvPr id="375" name="テキスト ボックス 374"/>
        <xdr:cNvSpPr txBox="1"/>
      </xdr:nvSpPr>
      <xdr:spPr>
        <a:xfrm>
          <a:off x="6672795" y="93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83579</xdr:rowOff>
    </xdr:from>
    <xdr:to>
      <xdr:col>55</xdr:col>
      <xdr:colOff>0</xdr:colOff>
      <xdr:row>78</xdr:row>
      <xdr:rowOff>158865</xdr:rowOff>
    </xdr:to>
    <xdr:cxnSp macro="">
      <xdr:nvCxnSpPr>
        <xdr:cNvPr id="404" name="直線コネクタ 403"/>
        <xdr:cNvCxnSpPr/>
      </xdr:nvCxnSpPr>
      <xdr:spPr>
        <a:xfrm flipV="1">
          <a:off x="9639300" y="13456679"/>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158865</xdr:rowOff>
    </xdr:from>
    <xdr:to>
      <xdr:col>50</xdr:col>
      <xdr:colOff>114300</xdr:colOff>
      <xdr:row>79</xdr:row>
      <xdr:rowOff>25819</xdr:rowOff>
    </xdr:to>
    <xdr:cxnSp macro="">
      <xdr:nvCxnSpPr>
        <xdr:cNvPr id="407" name="直線コネクタ 406"/>
        <xdr:cNvCxnSpPr/>
      </xdr:nvCxnSpPr>
      <xdr:spPr>
        <a:xfrm flipV="1">
          <a:off x="8750300" y="1353196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22885</xdr:rowOff>
    </xdr:from>
    <xdr:to>
      <xdr:col>45</xdr:col>
      <xdr:colOff>177800</xdr:colOff>
      <xdr:row>79</xdr:row>
      <xdr:rowOff>25819</xdr:rowOff>
    </xdr:to>
    <xdr:cxnSp macro="">
      <xdr:nvCxnSpPr>
        <xdr:cNvPr id="410" name="直線コネクタ 409"/>
        <xdr:cNvCxnSpPr/>
      </xdr:nvCxnSpPr>
      <xdr:spPr>
        <a:xfrm>
          <a:off x="7861300" y="135674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22885</xdr:rowOff>
    </xdr:from>
    <xdr:to>
      <xdr:col>41</xdr:col>
      <xdr:colOff>50800</xdr:colOff>
      <xdr:row>79</xdr:row>
      <xdr:rowOff>24194</xdr:rowOff>
    </xdr:to>
    <xdr:cxnSp macro="">
      <xdr:nvCxnSpPr>
        <xdr:cNvPr id="413" name="直線コネクタ 412"/>
        <xdr:cNvCxnSpPr/>
      </xdr:nvCxnSpPr>
      <xdr:spPr>
        <a:xfrm flipV="1">
          <a:off x="6972300" y="13567435"/>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32779</xdr:rowOff>
    </xdr:from>
    <xdr:to>
      <xdr:col>55</xdr:col>
      <xdr:colOff>50800</xdr:colOff>
      <xdr:row>78</xdr:row>
      <xdr:rowOff>134379</xdr:rowOff>
    </xdr:to>
    <xdr:sp macro="" textlink="">
      <xdr:nvSpPr>
        <xdr:cNvPr id="423" name="楕円 422"/>
        <xdr:cNvSpPr/>
      </xdr:nvSpPr>
      <xdr:spPr>
        <a:xfrm>
          <a:off x="104267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11206</xdr:rowOff>
    </xdr:from>
    <xdr:ext cx="534377" cy="259045"/>
    <xdr:sp macro="" textlink="">
      <xdr:nvSpPr>
        <xdr:cNvPr id="424" name="普通建設事業費 （ うち新規整備　）該当値テキスト"/>
        <xdr:cNvSpPr txBox="1"/>
      </xdr:nvSpPr>
      <xdr:spPr>
        <a:xfrm>
          <a:off x="10528300" y="133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108065</xdr:rowOff>
    </xdr:from>
    <xdr:to>
      <xdr:col>50</xdr:col>
      <xdr:colOff>165100</xdr:colOff>
      <xdr:row>79</xdr:row>
      <xdr:rowOff>38215</xdr:rowOff>
    </xdr:to>
    <xdr:sp macro="" textlink="">
      <xdr:nvSpPr>
        <xdr:cNvPr id="425" name="楕円 424"/>
        <xdr:cNvSpPr/>
      </xdr:nvSpPr>
      <xdr:spPr>
        <a:xfrm>
          <a:off x="9588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29342</xdr:rowOff>
    </xdr:from>
    <xdr:ext cx="469744" cy="259045"/>
    <xdr:sp macro="" textlink="">
      <xdr:nvSpPr>
        <xdr:cNvPr id="426" name="テキスト ボックス 425"/>
        <xdr:cNvSpPr txBox="1"/>
      </xdr:nvSpPr>
      <xdr:spPr>
        <a:xfrm>
          <a:off x="9404428" y="135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146469</xdr:rowOff>
    </xdr:from>
    <xdr:to>
      <xdr:col>46</xdr:col>
      <xdr:colOff>38100</xdr:colOff>
      <xdr:row>79</xdr:row>
      <xdr:rowOff>76619</xdr:rowOff>
    </xdr:to>
    <xdr:sp macro="" textlink="">
      <xdr:nvSpPr>
        <xdr:cNvPr id="427" name="楕円 426"/>
        <xdr:cNvSpPr/>
      </xdr:nvSpPr>
      <xdr:spPr>
        <a:xfrm>
          <a:off x="8699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67746</xdr:rowOff>
    </xdr:from>
    <xdr:ext cx="469744" cy="259045"/>
    <xdr:sp macro="" textlink="">
      <xdr:nvSpPr>
        <xdr:cNvPr id="428" name="テキスト ボックス 427"/>
        <xdr:cNvSpPr txBox="1"/>
      </xdr:nvSpPr>
      <xdr:spPr>
        <a:xfrm>
          <a:off x="8515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143535</xdr:rowOff>
    </xdr:from>
    <xdr:to>
      <xdr:col>41</xdr:col>
      <xdr:colOff>101600</xdr:colOff>
      <xdr:row>79</xdr:row>
      <xdr:rowOff>73685</xdr:rowOff>
    </xdr:to>
    <xdr:sp macro="" textlink="">
      <xdr:nvSpPr>
        <xdr:cNvPr id="429" name="楕円 428"/>
        <xdr:cNvSpPr/>
      </xdr:nvSpPr>
      <xdr:spPr>
        <a:xfrm>
          <a:off x="7810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64812</xdr:rowOff>
    </xdr:from>
    <xdr:ext cx="469744" cy="259045"/>
    <xdr:sp macro="" textlink="">
      <xdr:nvSpPr>
        <xdr:cNvPr id="430" name="テキスト ボックス 429"/>
        <xdr:cNvSpPr txBox="1"/>
      </xdr:nvSpPr>
      <xdr:spPr>
        <a:xfrm>
          <a:off x="7626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144844</xdr:rowOff>
    </xdr:from>
    <xdr:to>
      <xdr:col>36</xdr:col>
      <xdr:colOff>165100</xdr:colOff>
      <xdr:row>79</xdr:row>
      <xdr:rowOff>74994</xdr:rowOff>
    </xdr:to>
    <xdr:sp macro="" textlink="">
      <xdr:nvSpPr>
        <xdr:cNvPr id="431" name="楕円 430"/>
        <xdr:cNvSpPr/>
      </xdr:nvSpPr>
      <xdr:spPr>
        <a:xfrm>
          <a:off x="6921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66121</xdr:rowOff>
    </xdr:from>
    <xdr:ext cx="469744" cy="259045"/>
    <xdr:sp macro="" textlink="">
      <xdr:nvSpPr>
        <xdr:cNvPr id="432" name="テキスト ボックス 431"/>
        <xdr:cNvSpPr txBox="1"/>
      </xdr:nvSpPr>
      <xdr:spPr>
        <a:xfrm>
          <a:off x="6737428" y="136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112835</xdr:rowOff>
    </xdr:from>
    <xdr:to>
      <xdr:col>55</xdr:col>
      <xdr:colOff>0</xdr:colOff>
      <xdr:row>97</xdr:row>
      <xdr:rowOff>138119</xdr:rowOff>
    </xdr:to>
    <xdr:cxnSp macro="">
      <xdr:nvCxnSpPr>
        <xdr:cNvPr id="459" name="直線コネクタ 458"/>
        <xdr:cNvCxnSpPr/>
      </xdr:nvCxnSpPr>
      <xdr:spPr>
        <a:xfrm>
          <a:off x="9639300" y="16743485"/>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112835</xdr:rowOff>
    </xdr:from>
    <xdr:to>
      <xdr:col>50</xdr:col>
      <xdr:colOff>114300</xdr:colOff>
      <xdr:row>97</xdr:row>
      <xdr:rowOff>123796</xdr:rowOff>
    </xdr:to>
    <xdr:cxnSp macro="">
      <xdr:nvCxnSpPr>
        <xdr:cNvPr id="462" name="直線コネクタ 461"/>
        <xdr:cNvCxnSpPr/>
      </xdr:nvCxnSpPr>
      <xdr:spPr>
        <a:xfrm flipV="1">
          <a:off x="8750300" y="16743485"/>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123796</xdr:rowOff>
    </xdr:from>
    <xdr:to>
      <xdr:col>45</xdr:col>
      <xdr:colOff>177800</xdr:colOff>
      <xdr:row>98</xdr:row>
      <xdr:rowOff>26603</xdr:rowOff>
    </xdr:to>
    <xdr:cxnSp macro="">
      <xdr:nvCxnSpPr>
        <xdr:cNvPr id="465" name="直線コネクタ 464"/>
        <xdr:cNvCxnSpPr/>
      </xdr:nvCxnSpPr>
      <xdr:spPr>
        <a:xfrm flipV="1">
          <a:off x="7861300" y="16754446"/>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113943</xdr:rowOff>
    </xdr:from>
    <xdr:to>
      <xdr:col>41</xdr:col>
      <xdr:colOff>50800</xdr:colOff>
      <xdr:row>98</xdr:row>
      <xdr:rowOff>26603</xdr:rowOff>
    </xdr:to>
    <xdr:cxnSp macro="">
      <xdr:nvCxnSpPr>
        <xdr:cNvPr id="468" name="直線コネクタ 467"/>
        <xdr:cNvCxnSpPr/>
      </xdr:nvCxnSpPr>
      <xdr:spPr>
        <a:xfrm>
          <a:off x="6972300" y="16573143"/>
          <a:ext cx="889000" cy="25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75691</xdr:rowOff>
    </xdr:from>
    <xdr:ext cx="534377" cy="259045"/>
    <xdr:sp macro="" textlink="">
      <xdr:nvSpPr>
        <xdr:cNvPr id="470" name="テキスト ボックス 469"/>
        <xdr:cNvSpPr txBox="1"/>
      </xdr:nvSpPr>
      <xdr:spPr>
        <a:xfrm>
          <a:off x="7594111" y="168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87319</xdr:rowOff>
    </xdr:from>
    <xdr:to>
      <xdr:col>55</xdr:col>
      <xdr:colOff>50800</xdr:colOff>
      <xdr:row>98</xdr:row>
      <xdr:rowOff>17469</xdr:rowOff>
    </xdr:to>
    <xdr:sp macro="" textlink="">
      <xdr:nvSpPr>
        <xdr:cNvPr id="478" name="楕円 477"/>
        <xdr:cNvSpPr/>
      </xdr:nvSpPr>
      <xdr:spPr>
        <a:xfrm>
          <a:off x="10426700" y="167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110196</xdr:rowOff>
    </xdr:from>
    <xdr:ext cx="534377" cy="259045"/>
    <xdr:sp macro="" textlink="">
      <xdr:nvSpPr>
        <xdr:cNvPr id="479" name="普通建設事業費 （ うち更新整備　）該当値テキスト"/>
        <xdr:cNvSpPr txBox="1"/>
      </xdr:nvSpPr>
      <xdr:spPr>
        <a:xfrm>
          <a:off x="10528300" y="165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62035</xdr:rowOff>
    </xdr:from>
    <xdr:to>
      <xdr:col>50</xdr:col>
      <xdr:colOff>165100</xdr:colOff>
      <xdr:row>97</xdr:row>
      <xdr:rowOff>163635</xdr:rowOff>
    </xdr:to>
    <xdr:sp macro="" textlink="">
      <xdr:nvSpPr>
        <xdr:cNvPr id="480" name="楕円 479"/>
        <xdr:cNvSpPr/>
      </xdr:nvSpPr>
      <xdr:spPr>
        <a:xfrm>
          <a:off x="9588500" y="166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8712</xdr:rowOff>
    </xdr:from>
    <xdr:ext cx="534377" cy="259045"/>
    <xdr:sp macro="" textlink="">
      <xdr:nvSpPr>
        <xdr:cNvPr id="481" name="テキスト ボックス 480"/>
        <xdr:cNvSpPr txBox="1"/>
      </xdr:nvSpPr>
      <xdr:spPr>
        <a:xfrm>
          <a:off x="9372111" y="164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72996</xdr:rowOff>
    </xdr:from>
    <xdr:to>
      <xdr:col>46</xdr:col>
      <xdr:colOff>38100</xdr:colOff>
      <xdr:row>98</xdr:row>
      <xdr:rowOff>3146</xdr:rowOff>
    </xdr:to>
    <xdr:sp macro="" textlink="">
      <xdr:nvSpPr>
        <xdr:cNvPr id="482" name="楕円 481"/>
        <xdr:cNvSpPr/>
      </xdr:nvSpPr>
      <xdr:spPr>
        <a:xfrm>
          <a:off x="8699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19673</xdr:rowOff>
    </xdr:from>
    <xdr:ext cx="534377" cy="259045"/>
    <xdr:sp macro="" textlink="">
      <xdr:nvSpPr>
        <xdr:cNvPr id="483" name="テキスト ボックス 482"/>
        <xdr:cNvSpPr txBox="1"/>
      </xdr:nvSpPr>
      <xdr:spPr>
        <a:xfrm>
          <a:off x="8483111" y="164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147253</xdr:rowOff>
    </xdr:from>
    <xdr:to>
      <xdr:col>41</xdr:col>
      <xdr:colOff>101600</xdr:colOff>
      <xdr:row>98</xdr:row>
      <xdr:rowOff>77403</xdr:rowOff>
    </xdr:to>
    <xdr:sp macro="" textlink="">
      <xdr:nvSpPr>
        <xdr:cNvPr id="484" name="楕円 483"/>
        <xdr:cNvSpPr/>
      </xdr:nvSpPr>
      <xdr:spPr>
        <a:xfrm>
          <a:off x="7810500" y="167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93930</xdr:rowOff>
    </xdr:from>
    <xdr:ext cx="534377" cy="259045"/>
    <xdr:sp macro="" textlink="">
      <xdr:nvSpPr>
        <xdr:cNvPr id="485" name="テキスト ボックス 484"/>
        <xdr:cNvSpPr txBox="1"/>
      </xdr:nvSpPr>
      <xdr:spPr>
        <a:xfrm>
          <a:off x="7594111" y="165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63143</xdr:rowOff>
    </xdr:from>
    <xdr:to>
      <xdr:col>36</xdr:col>
      <xdr:colOff>165100</xdr:colOff>
      <xdr:row>96</xdr:row>
      <xdr:rowOff>164743</xdr:rowOff>
    </xdr:to>
    <xdr:sp macro="" textlink="">
      <xdr:nvSpPr>
        <xdr:cNvPr id="486" name="楕円 485"/>
        <xdr:cNvSpPr/>
      </xdr:nvSpPr>
      <xdr:spPr>
        <a:xfrm>
          <a:off x="6921500" y="165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9820</xdr:rowOff>
    </xdr:from>
    <xdr:ext cx="599010" cy="259045"/>
    <xdr:sp macro="" textlink="">
      <xdr:nvSpPr>
        <xdr:cNvPr id="487" name="テキスト ボックス 486"/>
        <xdr:cNvSpPr txBox="1"/>
      </xdr:nvSpPr>
      <xdr:spPr>
        <a:xfrm>
          <a:off x="6672795" y="162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43193</xdr:rowOff>
    </xdr:from>
    <xdr:to>
      <xdr:col>85</xdr:col>
      <xdr:colOff>127000</xdr:colOff>
      <xdr:row>39</xdr:row>
      <xdr:rowOff>44450</xdr:rowOff>
    </xdr:to>
    <xdr:cxnSp macro="">
      <xdr:nvCxnSpPr>
        <xdr:cNvPr id="516" name="直線コネクタ 515"/>
        <xdr:cNvCxnSpPr/>
      </xdr:nvCxnSpPr>
      <xdr:spPr>
        <a:xfrm flipV="1">
          <a:off x="15481300" y="6729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163843</xdr:rowOff>
    </xdr:from>
    <xdr:to>
      <xdr:col>85</xdr:col>
      <xdr:colOff>177800</xdr:colOff>
      <xdr:row>39</xdr:row>
      <xdr:rowOff>93993</xdr:rowOff>
    </xdr:to>
    <xdr:sp macro="" textlink="">
      <xdr:nvSpPr>
        <xdr:cNvPr id="535" name="楕円 534"/>
        <xdr:cNvSpPr/>
      </xdr:nvSpPr>
      <xdr:spPr>
        <a:xfrm>
          <a:off x="16268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78770</xdr:rowOff>
    </xdr:from>
    <xdr:ext cx="313932" cy="259045"/>
    <xdr:sp macro="" textlink="">
      <xdr:nvSpPr>
        <xdr:cNvPr id="536" name="災害復旧事業費該当値テキスト"/>
        <xdr:cNvSpPr txBox="1"/>
      </xdr:nvSpPr>
      <xdr:spPr>
        <a:xfrm>
          <a:off x="16370300" y="659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89078</xdr:rowOff>
    </xdr:from>
    <xdr:to>
      <xdr:col>85</xdr:col>
      <xdr:colOff>127000</xdr:colOff>
      <xdr:row>77</xdr:row>
      <xdr:rowOff>94864</xdr:rowOff>
    </xdr:to>
    <xdr:cxnSp macro="">
      <xdr:nvCxnSpPr>
        <xdr:cNvPr id="620" name="直線コネクタ 619"/>
        <xdr:cNvCxnSpPr/>
      </xdr:nvCxnSpPr>
      <xdr:spPr>
        <a:xfrm>
          <a:off x="15481300" y="13290728"/>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89078</xdr:rowOff>
    </xdr:from>
    <xdr:to>
      <xdr:col>81</xdr:col>
      <xdr:colOff>50800</xdr:colOff>
      <xdr:row>77</xdr:row>
      <xdr:rowOff>132432</xdr:rowOff>
    </xdr:to>
    <xdr:cxnSp macro="">
      <xdr:nvCxnSpPr>
        <xdr:cNvPr id="623" name="直線コネクタ 622"/>
        <xdr:cNvCxnSpPr/>
      </xdr:nvCxnSpPr>
      <xdr:spPr>
        <a:xfrm flipV="1">
          <a:off x="14592300" y="13290728"/>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98254</xdr:rowOff>
    </xdr:from>
    <xdr:to>
      <xdr:col>76</xdr:col>
      <xdr:colOff>114300</xdr:colOff>
      <xdr:row>77</xdr:row>
      <xdr:rowOff>132432</xdr:rowOff>
    </xdr:to>
    <xdr:cxnSp macro="">
      <xdr:nvCxnSpPr>
        <xdr:cNvPr id="626" name="直線コネクタ 625"/>
        <xdr:cNvCxnSpPr/>
      </xdr:nvCxnSpPr>
      <xdr:spPr>
        <a:xfrm>
          <a:off x="13703300" y="13299904"/>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98254</xdr:rowOff>
    </xdr:from>
    <xdr:to>
      <xdr:col>71</xdr:col>
      <xdr:colOff>177800</xdr:colOff>
      <xdr:row>77</xdr:row>
      <xdr:rowOff>166492</xdr:rowOff>
    </xdr:to>
    <xdr:cxnSp macro="">
      <xdr:nvCxnSpPr>
        <xdr:cNvPr id="629" name="直線コネクタ 628"/>
        <xdr:cNvCxnSpPr/>
      </xdr:nvCxnSpPr>
      <xdr:spPr>
        <a:xfrm flipV="1">
          <a:off x="12814300" y="13299904"/>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15657</xdr:rowOff>
    </xdr:from>
    <xdr:ext cx="534377" cy="259045"/>
    <xdr:sp macro="" textlink="">
      <xdr:nvSpPr>
        <xdr:cNvPr id="631" name="テキスト ボックス 630"/>
        <xdr:cNvSpPr txBox="1"/>
      </xdr:nvSpPr>
      <xdr:spPr>
        <a:xfrm>
          <a:off x="13436111" y="13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3" name="テキスト ボックス 632"/>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44064</xdr:rowOff>
    </xdr:from>
    <xdr:to>
      <xdr:col>85</xdr:col>
      <xdr:colOff>177800</xdr:colOff>
      <xdr:row>77</xdr:row>
      <xdr:rowOff>145664</xdr:rowOff>
    </xdr:to>
    <xdr:sp macro="" textlink="">
      <xdr:nvSpPr>
        <xdr:cNvPr id="639" name="楕円 638"/>
        <xdr:cNvSpPr/>
      </xdr:nvSpPr>
      <xdr:spPr>
        <a:xfrm>
          <a:off x="16268700" y="132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66941</xdr:rowOff>
    </xdr:from>
    <xdr:ext cx="534377" cy="259045"/>
    <xdr:sp macro="" textlink="">
      <xdr:nvSpPr>
        <xdr:cNvPr id="640" name="公債費該当値テキスト"/>
        <xdr:cNvSpPr txBox="1"/>
      </xdr:nvSpPr>
      <xdr:spPr>
        <a:xfrm>
          <a:off x="16370300" y="130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38278</xdr:rowOff>
    </xdr:from>
    <xdr:to>
      <xdr:col>81</xdr:col>
      <xdr:colOff>101600</xdr:colOff>
      <xdr:row>77</xdr:row>
      <xdr:rowOff>139878</xdr:rowOff>
    </xdr:to>
    <xdr:sp macro="" textlink="">
      <xdr:nvSpPr>
        <xdr:cNvPr id="641" name="楕円 640"/>
        <xdr:cNvSpPr/>
      </xdr:nvSpPr>
      <xdr:spPr>
        <a:xfrm>
          <a:off x="15430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156405</xdr:rowOff>
    </xdr:from>
    <xdr:ext cx="534377" cy="259045"/>
    <xdr:sp macro="" textlink="">
      <xdr:nvSpPr>
        <xdr:cNvPr id="642" name="テキスト ボックス 641"/>
        <xdr:cNvSpPr txBox="1"/>
      </xdr:nvSpPr>
      <xdr:spPr>
        <a:xfrm>
          <a:off x="15214111" y="130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81632</xdr:rowOff>
    </xdr:from>
    <xdr:to>
      <xdr:col>76</xdr:col>
      <xdr:colOff>165100</xdr:colOff>
      <xdr:row>78</xdr:row>
      <xdr:rowOff>11782</xdr:rowOff>
    </xdr:to>
    <xdr:sp macro="" textlink="">
      <xdr:nvSpPr>
        <xdr:cNvPr id="643" name="楕円 642"/>
        <xdr:cNvSpPr/>
      </xdr:nvSpPr>
      <xdr:spPr>
        <a:xfrm>
          <a:off x="14541500" y="132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28309</xdr:rowOff>
    </xdr:from>
    <xdr:ext cx="534377" cy="259045"/>
    <xdr:sp macro="" textlink="">
      <xdr:nvSpPr>
        <xdr:cNvPr id="644" name="テキスト ボックス 643"/>
        <xdr:cNvSpPr txBox="1"/>
      </xdr:nvSpPr>
      <xdr:spPr>
        <a:xfrm>
          <a:off x="14325111" y="13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47454</xdr:rowOff>
    </xdr:from>
    <xdr:to>
      <xdr:col>72</xdr:col>
      <xdr:colOff>38100</xdr:colOff>
      <xdr:row>77</xdr:row>
      <xdr:rowOff>149054</xdr:rowOff>
    </xdr:to>
    <xdr:sp macro="" textlink="">
      <xdr:nvSpPr>
        <xdr:cNvPr id="645" name="楕円 644"/>
        <xdr:cNvSpPr/>
      </xdr:nvSpPr>
      <xdr:spPr>
        <a:xfrm>
          <a:off x="13652500" y="13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165581</xdr:rowOff>
    </xdr:from>
    <xdr:ext cx="534377" cy="259045"/>
    <xdr:sp macro="" textlink="">
      <xdr:nvSpPr>
        <xdr:cNvPr id="646" name="テキスト ボックス 645"/>
        <xdr:cNvSpPr txBox="1"/>
      </xdr:nvSpPr>
      <xdr:spPr>
        <a:xfrm>
          <a:off x="13436111" y="130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115692</xdr:rowOff>
    </xdr:from>
    <xdr:to>
      <xdr:col>67</xdr:col>
      <xdr:colOff>101600</xdr:colOff>
      <xdr:row>78</xdr:row>
      <xdr:rowOff>45842</xdr:rowOff>
    </xdr:to>
    <xdr:sp macro="" textlink="">
      <xdr:nvSpPr>
        <xdr:cNvPr id="647" name="楕円 646"/>
        <xdr:cNvSpPr/>
      </xdr:nvSpPr>
      <xdr:spPr>
        <a:xfrm>
          <a:off x="12763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36969</xdr:rowOff>
    </xdr:from>
    <xdr:ext cx="534377" cy="259045"/>
    <xdr:sp macro="" textlink="">
      <xdr:nvSpPr>
        <xdr:cNvPr id="648" name="テキスト ボックス 647"/>
        <xdr:cNvSpPr txBox="1"/>
      </xdr:nvSpPr>
      <xdr:spPr>
        <a:xfrm>
          <a:off x="12547111" y="134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79642</xdr:rowOff>
    </xdr:from>
    <xdr:to>
      <xdr:col>85</xdr:col>
      <xdr:colOff>127000</xdr:colOff>
      <xdr:row>98</xdr:row>
      <xdr:rowOff>82358</xdr:rowOff>
    </xdr:to>
    <xdr:cxnSp macro="">
      <xdr:nvCxnSpPr>
        <xdr:cNvPr id="675" name="直線コネクタ 674"/>
        <xdr:cNvCxnSpPr/>
      </xdr:nvCxnSpPr>
      <xdr:spPr>
        <a:xfrm>
          <a:off x="15481300" y="16881742"/>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78533</xdr:rowOff>
    </xdr:from>
    <xdr:to>
      <xdr:col>81</xdr:col>
      <xdr:colOff>50800</xdr:colOff>
      <xdr:row>98</xdr:row>
      <xdr:rowOff>79642</xdr:rowOff>
    </xdr:to>
    <xdr:cxnSp macro="">
      <xdr:nvCxnSpPr>
        <xdr:cNvPr id="678" name="直線コネクタ 677"/>
        <xdr:cNvCxnSpPr/>
      </xdr:nvCxnSpPr>
      <xdr:spPr>
        <a:xfrm>
          <a:off x="14592300" y="16880633"/>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141460</xdr:rowOff>
    </xdr:from>
    <xdr:to>
      <xdr:col>76</xdr:col>
      <xdr:colOff>114300</xdr:colOff>
      <xdr:row>98</xdr:row>
      <xdr:rowOff>78533</xdr:rowOff>
    </xdr:to>
    <xdr:cxnSp macro="">
      <xdr:nvCxnSpPr>
        <xdr:cNvPr id="681" name="直線コネクタ 680"/>
        <xdr:cNvCxnSpPr/>
      </xdr:nvCxnSpPr>
      <xdr:spPr>
        <a:xfrm>
          <a:off x="13703300" y="16772110"/>
          <a:ext cx="889000" cy="10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141460</xdr:rowOff>
    </xdr:from>
    <xdr:to>
      <xdr:col>71</xdr:col>
      <xdr:colOff>177800</xdr:colOff>
      <xdr:row>98</xdr:row>
      <xdr:rowOff>40467</xdr:rowOff>
    </xdr:to>
    <xdr:cxnSp macro="">
      <xdr:nvCxnSpPr>
        <xdr:cNvPr id="684" name="直線コネクタ 683"/>
        <xdr:cNvCxnSpPr/>
      </xdr:nvCxnSpPr>
      <xdr:spPr>
        <a:xfrm flipV="1">
          <a:off x="12814300" y="16772110"/>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macro="" textlink="">
      <xdr:nvSpPr>
        <xdr:cNvPr id="686" name="テキスト ボックス 685"/>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87134</xdr:rowOff>
    </xdr:from>
    <xdr:ext cx="534377" cy="259045"/>
    <xdr:sp macro="" textlink="">
      <xdr:nvSpPr>
        <xdr:cNvPr id="688" name="テキスト ボックス 687"/>
        <xdr:cNvSpPr txBox="1"/>
      </xdr:nvSpPr>
      <xdr:spPr>
        <a:xfrm>
          <a:off x="12547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31558</xdr:rowOff>
    </xdr:from>
    <xdr:to>
      <xdr:col>85</xdr:col>
      <xdr:colOff>177800</xdr:colOff>
      <xdr:row>98</xdr:row>
      <xdr:rowOff>133158</xdr:rowOff>
    </xdr:to>
    <xdr:sp macro="" textlink="">
      <xdr:nvSpPr>
        <xdr:cNvPr id="694" name="楕円 693"/>
        <xdr:cNvSpPr/>
      </xdr:nvSpPr>
      <xdr:spPr>
        <a:xfrm>
          <a:off x="16268700" y="1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28842</xdr:rowOff>
    </xdr:from>
    <xdr:to>
      <xdr:col>81</xdr:col>
      <xdr:colOff>101600</xdr:colOff>
      <xdr:row>98</xdr:row>
      <xdr:rowOff>130442</xdr:rowOff>
    </xdr:to>
    <xdr:sp macro="" textlink="">
      <xdr:nvSpPr>
        <xdr:cNvPr id="696" name="楕円 695"/>
        <xdr:cNvSpPr/>
      </xdr:nvSpPr>
      <xdr:spPr>
        <a:xfrm>
          <a:off x="15430500" y="168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121569</xdr:rowOff>
    </xdr:from>
    <xdr:ext cx="534377" cy="259045"/>
    <xdr:sp macro="" textlink="">
      <xdr:nvSpPr>
        <xdr:cNvPr id="697" name="テキスト ボックス 696"/>
        <xdr:cNvSpPr txBox="1"/>
      </xdr:nvSpPr>
      <xdr:spPr>
        <a:xfrm>
          <a:off x="15214111" y="169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27733</xdr:rowOff>
    </xdr:from>
    <xdr:to>
      <xdr:col>76</xdr:col>
      <xdr:colOff>165100</xdr:colOff>
      <xdr:row>98</xdr:row>
      <xdr:rowOff>129333</xdr:rowOff>
    </xdr:to>
    <xdr:sp macro="" textlink="">
      <xdr:nvSpPr>
        <xdr:cNvPr id="698" name="楕円 697"/>
        <xdr:cNvSpPr/>
      </xdr:nvSpPr>
      <xdr:spPr>
        <a:xfrm>
          <a:off x="145415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120460</xdr:rowOff>
    </xdr:from>
    <xdr:ext cx="534377" cy="259045"/>
    <xdr:sp macro="" textlink="">
      <xdr:nvSpPr>
        <xdr:cNvPr id="699" name="テキスト ボックス 698"/>
        <xdr:cNvSpPr txBox="1"/>
      </xdr:nvSpPr>
      <xdr:spPr>
        <a:xfrm>
          <a:off x="14325111" y="169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90660</xdr:rowOff>
    </xdr:from>
    <xdr:to>
      <xdr:col>72</xdr:col>
      <xdr:colOff>38100</xdr:colOff>
      <xdr:row>98</xdr:row>
      <xdr:rowOff>20810</xdr:rowOff>
    </xdr:to>
    <xdr:sp macro="" textlink="">
      <xdr:nvSpPr>
        <xdr:cNvPr id="700" name="楕円 699"/>
        <xdr:cNvSpPr/>
      </xdr:nvSpPr>
      <xdr:spPr>
        <a:xfrm>
          <a:off x="13652500" y="167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37337</xdr:rowOff>
    </xdr:from>
    <xdr:ext cx="534377" cy="259045"/>
    <xdr:sp macro="" textlink="">
      <xdr:nvSpPr>
        <xdr:cNvPr id="701" name="テキスト ボックス 700"/>
        <xdr:cNvSpPr txBox="1"/>
      </xdr:nvSpPr>
      <xdr:spPr>
        <a:xfrm>
          <a:off x="13436111" y="164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161117</xdr:rowOff>
    </xdr:from>
    <xdr:to>
      <xdr:col>67</xdr:col>
      <xdr:colOff>101600</xdr:colOff>
      <xdr:row>98</xdr:row>
      <xdr:rowOff>91267</xdr:rowOff>
    </xdr:to>
    <xdr:sp macro="" textlink="">
      <xdr:nvSpPr>
        <xdr:cNvPr id="702" name="楕円 701"/>
        <xdr:cNvSpPr/>
      </xdr:nvSpPr>
      <xdr:spPr>
        <a:xfrm>
          <a:off x="12763500" y="167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107794</xdr:rowOff>
    </xdr:from>
    <xdr:ext cx="534377" cy="259045"/>
    <xdr:sp macro="" textlink="">
      <xdr:nvSpPr>
        <xdr:cNvPr id="703" name="テキスト ボックス 702"/>
        <xdr:cNvSpPr txBox="1"/>
      </xdr:nvSpPr>
      <xdr:spPr>
        <a:xfrm>
          <a:off x="12547111" y="165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133242</xdr:rowOff>
    </xdr:from>
    <xdr:to>
      <xdr:col>116</xdr:col>
      <xdr:colOff>63500</xdr:colOff>
      <xdr:row>38</xdr:row>
      <xdr:rowOff>18256</xdr:rowOff>
    </xdr:to>
    <xdr:cxnSp macro="">
      <xdr:nvCxnSpPr>
        <xdr:cNvPr id="732" name="直線コネクタ 731"/>
        <xdr:cNvCxnSpPr/>
      </xdr:nvCxnSpPr>
      <xdr:spPr>
        <a:xfrm>
          <a:off x="21323300" y="6476892"/>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133242</xdr:rowOff>
    </xdr:from>
    <xdr:to>
      <xdr:col>111</xdr:col>
      <xdr:colOff>177800</xdr:colOff>
      <xdr:row>38</xdr:row>
      <xdr:rowOff>76454</xdr:rowOff>
    </xdr:to>
    <xdr:cxnSp macro="">
      <xdr:nvCxnSpPr>
        <xdr:cNvPr id="735" name="直線コネクタ 734"/>
        <xdr:cNvCxnSpPr/>
      </xdr:nvCxnSpPr>
      <xdr:spPr>
        <a:xfrm flipV="1">
          <a:off x="20434300" y="6476892"/>
          <a:ext cx="889000" cy="1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76454</xdr:rowOff>
    </xdr:from>
    <xdr:to>
      <xdr:col>107</xdr:col>
      <xdr:colOff>50800</xdr:colOff>
      <xdr:row>38</xdr:row>
      <xdr:rowOff>83503</xdr:rowOff>
    </xdr:to>
    <xdr:cxnSp macro="">
      <xdr:nvCxnSpPr>
        <xdr:cNvPr id="738" name="直線コネクタ 737"/>
        <xdr:cNvCxnSpPr/>
      </xdr:nvCxnSpPr>
      <xdr:spPr>
        <a:xfrm flipV="1">
          <a:off x="19545300" y="659155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83503</xdr:rowOff>
    </xdr:from>
    <xdr:to>
      <xdr:col>102</xdr:col>
      <xdr:colOff>114300</xdr:colOff>
      <xdr:row>38</xdr:row>
      <xdr:rowOff>93104</xdr:rowOff>
    </xdr:to>
    <xdr:cxnSp macro="">
      <xdr:nvCxnSpPr>
        <xdr:cNvPr id="741" name="直線コネクタ 740"/>
        <xdr:cNvCxnSpPr/>
      </xdr:nvCxnSpPr>
      <xdr:spPr>
        <a:xfrm flipV="1">
          <a:off x="18656300" y="659860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155319</xdr:rowOff>
    </xdr:from>
    <xdr:ext cx="469744" cy="259045"/>
    <xdr:sp macro="" textlink="">
      <xdr:nvSpPr>
        <xdr:cNvPr id="743" name="テキスト ボックス 742"/>
        <xdr:cNvSpPr txBox="1"/>
      </xdr:nvSpPr>
      <xdr:spPr>
        <a:xfrm>
          <a:off x="19310428" y="6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170749</xdr:rowOff>
    </xdr:from>
    <xdr:ext cx="469744" cy="259045"/>
    <xdr:sp macro="" textlink="">
      <xdr:nvSpPr>
        <xdr:cNvPr id="745" name="テキスト ボックス 744"/>
        <xdr:cNvSpPr txBox="1"/>
      </xdr:nvSpPr>
      <xdr:spPr>
        <a:xfrm>
          <a:off x="18421428" y="66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138906</xdr:rowOff>
    </xdr:from>
    <xdr:to>
      <xdr:col>116</xdr:col>
      <xdr:colOff>114300</xdr:colOff>
      <xdr:row>38</xdr:row>
      <xdr:rowOff>69056</xdr:rowOff>
    </xdr:to>
    <xdr:sp macro="" textlink="">
      <xdr:nvSpPr>
        <xdr:cNvPr id="751" name="楕円 750"/>
        <xdr:cNvSpPr/>
      </xdr:nvSpPr>
      <xdr:spPr>
        <a:xfrm>
          <a:off x="221107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161783</xdr:rowOff>
    </xdr:from>
    <xdr:ext cx="534377" cy="259045"/>
    <xdr:sp macro="" textlink="">
      <xdr:nvSpPr>
        <xdr:cNvPr id="752" name="投資及び出資金該当値テキスト"/>
        <xdr:cNvSpPr txBox="1"/>
      </xdr:nvSpPr>
      <xdr:spPr>
        <a:xfrm>
          <a:off x="22212300" y="63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82442</xdr:rowOff>
    </xdr:from>
    <xdr:to>
      <xdr:col>112</xdr:col>
      <xdr:colOff>38100</xdr:colOff>
      <xdr:row>38</xdr:row>
      <xdr:rowOff>12591</xdr:rowOff>
    </xdr:to>
    <xdr:sp macro="" textlink="">
      <xdr:nvSpPr>
        <xdr:cNvPr id="753" name="楕円 752"/>
        <xdr:cNvSpPr/>
      </xdr:nvSpPr>
      <xdr:spPr>
        <a:xfrm>
          <a:off x="21272500" y="64260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29119</xdr:rowOff>
    </xdr:from>
    <xdr:ext cx="534377" cy="259045"/>
    <xdr:sp macro="" textlink="">
      <xdr:nvSpPr>
        <xdr:cNvPr id="754" name="テキスト ボックス 753"/>
        <xdr:cNvSpPr txBox="1"/>
      </xdr:nvSpPr>
      <xdr:spPr>
        <a:xfrm>
          <a:off x="21056111" y="6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25654</xdr:rowOff>
    </xdr:from>
    <xdr:to>
      <xdr:col>107</xdr:col>
      <xdr:colOff>101600</xdr:colOff>
      <xdr:row>38</xdr:row>
      <xdr:rowOff>127254</xdr:rowOff>
    </xdr:to>
    <xdr:sp macro="" textlink="">
      <xdr:nvSpPr>
        <xdr:cNvPr id="755" name="楕円 754"/>
        <xdr:cNvSpPr/>
      </xdr:nvSpPr>
      <xdr:spPr>
        <a:xfrm>
          <a:off x="2038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143781</xdr:rowOff>
    </xdr:from>
    <xdr:ext cx="469744" cy="259045"/>
    <xdr:sp macro="" textlink="">
      <xdr:nvSpPr>
        <xdr:cNvPr id="756" name="テキスト ボックス 755"/>
        <xdr:cNvSpPr txBox="1"/>
      </xdr:nvSpPr>
      <xdr:spPr>
        <a:xfrm>
          <a:off x="20199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32703</xdr:rowOff>
    </xdr:from>
    <xdr:to>
      <xdr:col>102</xdr:col>
      <xdr:colOff>165100</xdr:colOff>
      <xdr:row>38</xdr:row>
      <xdr:rowOff>134303</xdr:rowOff>
    </xdr:to>
    <xdr:sp macro="" textlink="">
      <xdr:nvSpPr>
        <xdr:cNvPr id="757" name="楕円 756"/>
        <xdr:cNvSpPr/>
      </xdr:nvSpPr>
      <xdr:spPr>
        <a:xfrm>
          <a:off x="19494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150830</xdr:rowOff>
    </xdr:from>
    <xdr:ext cx="469744" cy="259045"/>
    <xdr:sp macro="" textlink="">
      <xdr:nvSpPr>
        <xdr:cNvPr id="758" name="テキスト ボックス 757"/>
        <xdr:cNvSpPr txBox="1"/>
      </xdr:nvSpPr>
      <xdr:spPr>
        <a:xfrm>
          <a:off x="19310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42304</xdr:rowOff>
    </xdr:from>
    <xdr:to>
      <xdr:col>98</xdr:col>
      <xdr:colOff>38100</xdr:colOff>
      <xdr:row>38</xdr:row>
      <xdr:rowOff>143904</xdr:rowOff>
    </xdr:to>
    <xdr:sp macro="" textlink="">
      <xdr:nvSpPr>
        <xdr:cNvPr id="759" name="楕円 758"/>
        <xdr:cNvSpPr/>
      </xdr:nvSpPr>
      <xdr:spPr>
        <a:xfrm>
          <a:off x="186055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160431</xdr:rowOff>
    </xdr:from>
    <xdr:ext cx="469744" cy="259045"/>
    <xdr:sp macro="" textlink="">
      <xdr:nvSpPr>
        <xdr:cNvPr id="760" name="テキスト ボックス 759"/>
        <xdr:cNvSpPr txBox="1"/>
      </xdr:nvSpPr>
      <xdr:spPr>
        <a:xfrm>
          <a:off x="18421428" y="63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119329</xdr:rowOff>
    </xdr:from>
    <xdr:to>
      <xdr:col>116</xdr:col>
      <xdr:colOff>63500</xdr:colOff>
      <xdr:row>76</xdr:row>
      <xdr:rowOff>133922</xdr:rowOff>
    </xdr:to>
    <xdr:cxnSp macro="">
      <xdr:nvCxnSpPr>
        <xdr:cNvPr id="845" name="直線コネクタ 844"/>
        <xdr:cNvCxnSpPr/>
      </xdr:nvCxnSpPr>
      <xdr:spPr>
        <a:xfrm flipV="1">
          <a:off x="21323300" y="13149529"/>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133922</xdr:rowOff>
    </xdr:from>
    <xdr:to>
      <xdr:col>111</xdr:col>
      <xdr:colOff>177800</xdr:colOff>
      <xdr:row>76</xdr:row>
      <xdr:rowOff>144666</xdr:rowOff>
    </xdr:to>
    <xdr:cxnSp macro="">
      <xdr:nvCxnSpPr>
        <xdr:cNvPr id="848" name="直線コネクタ 847"/>
        <xdr:cNvCxnSpPr/>
      </xdr:nvCxnSpPr>
      <xdr:spPr>
        <a:xfrm flipV="1">
          <a:off x="20434300" y="1316412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144666</xdr:rowOff>
    </xdr:from>
    <xdr:to>
      <xdr:col>107</xdr:col>
      <xdr:colOff>50800</xdr:colOff>
      <xdr:row>77</xdr:row>
      <xdr:rowOff>20219</xdr:rowOff>
    </xdr:to>
    <xdr:cxnSp macro="">
      <xdr:nvCxnSpPr>
        <xdr:cNvPr id="851" name="直線コネクタ 850"/>
        <xdr:cNvCxnSpPr/>
      </xdr:nvCxnSpPr>
      <xdr:spPr>
        <a:xfrm flipV="1">
          <a:off x="19545300" y="13174866"/>
          <a:ext cx="889000" cy="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20219</xdr:rowOff>
    </xdr:from>
    <xdr:to>
      <xdr:col>102</xdr:col>
      <xdr:colOff>114300</xdr:colOff>
      <xdr:row>77</xdr:row>
      <xdr:rowOff>59855</xdr:rowOff>
    </xdr:to>
    <xdr:cxnSp macro="">
      <xdr:nvCxnSpPr>
        <xdr:cNvPr id="854" name="直線コネクタ 853"/>
        <xdr:cNvCxnSpPr/>
      </xdr:nvCxnSpPr>
      <xdr:spPr>
        <a:xfrm flipV="1">
          <a:off x="18656300" y="13221869"/>
          <a:ext cx="8890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macro="" textlink="">
      <xdr:nvSpPr>
        <xdr:cNvPr id="858" name="テキスト ボックス 857"/>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68529</xdr:rowOff>
    </xdr:from>
    <xdr:to>
      <xdr:col>116</xdr:col>
      <xdr:colOff>114300</xdr:colOff>
      <xdr:row>76</xdr:row>
      <xdr:rowOff>170129</xdr:rowOff>
    </xdr:to>
    <xdr:sp macro="" textlink="">
      <xdr:nvSpPr>
        <xdr:cNvPr id="864" name="楕円 863"/>
        <xdr:cNvSpPr/>
      </xdr:nvSpPr>
      <xdr:spPr>
        <a:xfrm>
          <a:off x="22110700" y="1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91406</xdr:rowOff>
    </xdr:from>
    <xdr:ext cx="534377" cy="259045"/>
    <xdr:sp macro="" textlink="">
      <xdr:nvSpPr>
        <xdr:cNvPr id="865" name="繰出金該当値テキスト"/>
        <xdr:cNvSpPr txBox="1"/>
      </xdr:nvSpPr>
      <xdr:spPr>
        <a:xfrm>
          <a:off x="22212300" y="129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83122</xdr:rowOff>
    </xdr:from>
    <xdr:to>
      <xdr:col>112</xdr:col>
      <xdr:colOff>38100</xdr:colOff>
      <xdr:row>77</xdr:row>
      <xdr:rowOff>13272</xdr:rowOff>
    </xdr:to>
    <xdr:sp macro="" textlink="">
      <xdr:nvSpPr>
        <xdr:cNvPr id="866" name="楕円 865"/>
        <xdr:cNvSpPr/>
      </xdr:nvSpPr>
      <xdr:spPr>
        <a:xfrm>
          <a:off x="21272500" y="131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29798</xdr:rowOff>
    </xdr:from>
    <xdr:ext cx="534377" cy="259045"/>
    <xdr:sp macro="" textlink="">
      <xdr:nvSpPr>
        <xdr:cNvPr id="867" name="テキスト ボックス 866"/>
        <xdr:cNvSpPr txBox="1"/>
      </xdr:nvSpPr>
      <xdr:spPr>
        <a:xfrm>
          <a:off x="21056111" y="128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93866</xdr:rowOff>
    </xdr:from>
    <xdr:to>
      <xdr:col>107</xdr:col>
      <xdr:colOff>101600</xdr:colOff>
      <xdr:row>77</xdr:row>
      <xdr:rowOff>24016</xdr:rowOff>
    </xdr:to>
    <xdr:sp macro="" textlink="">
      <xdr:nvSpPr>
        <xdr:cNvPr id="868" name="楕円 867"/>
        <xdr:cNvSpPr/>
      </xdr:nvSpPr>
      <xdr:spPr>
        <a:xfrm>
          <a:off x="20383500" y="131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40543</xdr:rowOff>
    </xdr:from>
    <xdr:ext cx="534377" cy="259045"/>
    <xdr:sp macro="" textlink="">
      <xdr:nvSpPr>
        <xdr:cNvPr id="869" name="テキスト ボックス 868"/>
        <xdr:cNvSpPr txBox="1"/>
      </xdr:nvSpPr>
      <xdr:spPr>
        <a:xfrm>
          <a:off x="20167111" y="128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140869</xdr:rowOff>
    </xdr:from>
    <xdr:to>
      <xdr:col>102</xdr:col>
      <xdr:colOff>165100</xdr:colOff>
      <xdr:row>77</xdr:row>
      <xdr:rowOff>71019</xdr:rowOff>
    </xdr:to>
    <xdr:sp macro="" textlink="">
      <xdr:nvSpPr>
        <xdr:cNvPr id="870" name="楕円 869"/>
        <xdr:cNvSpPr/>
      </xdr:nvSpPr>
      <xdr:spPr>
        <a:xfrm>
          <a:off x="19494500" y="131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87545</xdr:rowOff>
    </xdr:from>
    <xdr:ext cx="534377" cy="259045"/>
    <xdr:sp macro="" textlink="">
      <xdr:nvSpPr>
        <xdr:cNvPr id="871" name="テキスト ボックス 870"/>
        <xdr:cNvSpPr txBox="1"/>
      </xdr:nvSpPr>
      <xdr:spPr>
        <a:xfrm>
          <a:off x="19278111" y="12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9055</xdr:rowOff>
    </xdr:from>
    <xdr:to>
      <xdr:col>98</xdr:col>
      <xdr:colOff>38100</xdr:colOff>
      <xdr:row>77</xdr:row>
      <xdr:rowOff>110655</xdr:rowOff>
    </xdr:to>
    <xdr:sp macro="" textlink="">
      <xdr:nvSpPr>
        <xdr:cNvPr id="872" name="楕円 871"/>
        <xdr:cNvSpPr/>
      </xdr:nvSpPr>
      <xdr:spPr>
        <a:xfrm>
          <a:off x="18605500" y="13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127182</xdr:rowOff>
    </xdr:from>
    <xdr:ext cx="534377" cy="259045"/>
    <xdr:sp macro="" textlink="">
      <xdr:nvSpPr>
        <xdr:cNvPr id="873" name="テキスト ボックス 872"/>
        <xdr:cNvSpPr txBox="1"/>
      </xdr:nvSpPr>
      <xdr:spPr>
        <a:xfrm>
          <a:off x="18389111" y="129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人件費については、類似団体内平均を下回っているが、前年度とより増加している。これは退職手当負担金の減少等により人件費は減少したものの、人口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・住民一人当たりの維持補修費については、類似団体内平均を下回っているが、前年度より増加している。これは斎苑や農道等の修繕が増加したためである。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扶助費については、類似団体内平均を下回っているが、前年度より増加している。これは新型コロナウイルス感染症関連事業や物価高騰対策事業により給付金等の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・住民一人当たりの普通建設事業費（うち新規整備）については、類似団体内平均を下回っているが、前年度より増加している。これは防災物資拠点施設整備工事費が増加したためである。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・住民一人当たりの災害復旧事業費については、類似団体内平均を下回っているが、前年度より増加している。これは台風による豪雨災害により災害復旧事業費が増加したためである。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27,900
27,570
152.86
20,298,349
18,717,339
1,359,149
10,807,778
18,435,711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140843</xdr:rowOff>
    </xdr:from>
    <xdr:to>
      <xdr:col>24</xdr:col>
      <xdr:colOff>63500</xdr:colOff>
      <xdr:row>34</xdr:row>
      <xdr:rowOff>88265</xdr:rowOff>
    </xdr:to>
    <xdr:cxnSp macro="">
      <xdr:nvCxnSpPr>
        <xdr:cNvPr id="61" name="直線コネクタ 60"/>
        <xdr:cNvCxnSpPr/>
      </xdr:nvCxnSpPr>
      <xdr:spPr>
        <a:xfrm>
          <a:off x="3797300" y="579869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140843</xdr:rowOff>
    </xdr:from>
    <xdr:to>
      <xdr:col>19</xdr:col>
      <xdr:colOff>177800</xdr:colOff>
      <xdr:row>34</xdr:row>
      <xdr:rowOff>58357</xdr:rowOff>
    </xdr:to>
    <xdr:cxnSp macro="">
      <xdr:nvCxnSpPr>
        <xdr:cNvPr id="64" name="直線コネクタ 63"/>
        <xdr:cNvCxnSpPr/>
      </xdr:nvCxnSpPr>
      <xdr:spPr>
        <a:xfrm flipV="1">
          <a:off x="2908300" y="579869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58357</xdr:rowOff>
    </xdr:from>
    <xdr:to>
      <xdr:col>15</xdr:col>
      <xdr:colOff>50800</xdr:colOff>
      <xdr:row>34</xdr:row>
      <xdr:rowOff>67310</xdr:rowOff>
    </xdr:to>
    <xdr:cxnSp macro="">
      <xdr:nvCxnSpPr>
        <xdr:cNvPr id="67" name="直線コネクタ 66"/>
        <xdr:cNvCxnSpPr/>
      </xdr:nvCxnSpPr>
      <xdr:spPr>
        <a:xfrm flipV="1">
          <a:off x="2019300" y="588765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67310</xdr:rowOff>
    </xdr:from>
    <xdr:to>
      <xdr:col>10</xdr:col>
      <xdr:colOff>114300</xdr:colOff>
      <xdr:row>34</xdr:row>
      <xdr:rowOff>75121</xdr:rowOff>
    </xdr:to>
    <xdr:cxnSp macro="">
      <xdr:nvCxnSpPr>
        <xdr:cNvPr id="70" name="直線コネクタ 69"/>
        <xdr:cNvCxnSpPr/>
      </xdr:nvCxnSpPr>
      <xdr:spPr>
        <a:xfrm flipV="1">
          <a:off x="1130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37465</xdr:rowOff>
    </xdr:from>
    <xdr:to>
      <xdr:col>24</xdr:col>
      <xdr:colOff>114300</xdr:colOff>
      <xdr:row>34</xdr:row>
      <xdr:rowOff>139065</xdr:rowOff>
    </xdr:to>
    <xdr:sp macro="" textlink="">
      <xdr:nvSpPr>
        <xdr:cNvPr id="80" name="楕円 79"/>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60342</xdr:rowOff>
    </xdr:from>
    <xdr:ext cx="469744" cy="259045"/>
    <xdr:sp macro="" textlink="">
      <xdr:nvSpPr>
        <xdr:cNvPr id="81" name="議会費該当値テキスト"/>
        <xdr:cNvSpPr txBox="1"/>
      </xdr:nvSpPr>
      <xdr:spPr>
        <a:xfrm>
          <a:off x="4686300"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90043</xdr:rowOff>
    </xdr:from>
    <xdr:to>
      <xdr:col>20</xdr:col>
      <xdr:colOff>38100</xdr:colOff>
      <xdr:row>34</xdr:row>
      <xdr:rowOff>20193</xdr:rowOff>
    </xdr:to>
    <xdr:sp macro="" textlink="">
      <xdr:nvSpPr>
        <xdr:cNvPr id="82" name="楕円 81"/>
        <xdr:cNvSpPr/>
      </xdr:nvSpPr>
      <xdr:spPr>
        <a:xfrm>
          <a:off x="3746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36720</xdr:rowOff>
    </xdr:from>
    <xdr:ext cx="469744" cy="259045"/>
    <xdr:sp macro="" textlink="">
      <xdr:nvSpPr>
        <xdr:cNvPr id="83" name="テキスト ボックス 82"/>
        <xdr:cNvSpPr txBox="1"/>
      </xdr:nvSpPr>
      <xdr:spPr>
        <a:xfrm>
          <a:off x="3562428"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7557</xdr:rowOff>
    </xdr:from>
    <xdr:to>
      <xdr:col>15</xdr:col>
      <xdr:colOff>101600</xdr:colOff>
      <xdr:row>34</xdr:row>
      <xdr:rowOff>109157</xdr:rowOff>
    </xdr:to>
    <xdr:sp macro="" textlink="">
      <xdr:nvSpPr>
        <xdr:cNvPr id="84" name="楕円 83"/>
        <xdr:cNvSpPr/>
      </xdr:nvSpPr>
      <xdr:spPr>
        <a:xfrm>
          <a:off x="28575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125684</xdr:rowOff>
    </xdr:from>
    <xdr:ext cx="469744" cy="259045"/>
    <xdr:sp macro="" textlink="">
      <xdr:nvSpPr>
        <xdr:cNvPr id="85" name="テキスト ボックス 84"/>
        <xdr:cNvSpPr txBox="1"/>
      </xdr:nvSpPr>
      <xdr:spPr>
        <a:xfrm>
          <a:off x="2673428" y="56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xdr:rowOff>
    </xdr:from>
    <xdr:to>
      <xdr:col>10</xdr:col>
      <xdr:colOff>165100</xdr:colOff>
      <xdr:row>34</xdr:row>
      <xdr:rowOff>118110</xdr:rowOff>
    </xdr:to>
    <xdr:sp macro="" textlink="">
      <xdr:nvSpPr>
        <xdr:cNvPr id="86" name="楕円 85"/>
        <xdr:cNvSpPr/>
      </xdr:nvSpPr>
      <xdr:spPr>
        <a:xfrm>
          <a:off x="1968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134637</xdr:rowOff>
    </xdr:from>
    <xdr:ext cx="469744" cy="259045"/>
    <xdr:sp macro="" textlink="">
      <xdr:nvSpPr>
        <xdr:cNvPr id="87" name="テキスト ボックス 86"/>
        <xdr:cNvSpPr txBox="1"/>
      </xdr:nvSpPr>
      <xdr:spPr>
        <a:xfrm>
          <a:off x="1784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24321</xdr:rowOff>
    </xdr:from>
    <xdr:to>
      <xdr:col>6</xdr:col>
      <xdr:colOff>38100</xdr:colOff>
      <xdr:row>34</xdr:row>
      <xdr:rowOff>125921</xdr:rowOff>
    </xdr:to>
    <xdr:sp macro="" textlink="">
      <xdr:nvSpPr>
        <xdr:cNvPr id="88" name="楕円 87"/>
        <xdr:cNvSpPr/>
      </xdr:nvSpPr>
      <xdr:spPr>
        <a:xfrm>
          <a:off x="1079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142448</xdr:rowOff>
    </xdr:from>
    <xdr:ext cx="469744" cy="259045"/>
    <xdr:sp macro="" textlink="">
      <xdr:nvSpPr>
        <xdr:cNvPr id="89" name="テキスト ボックス 88"/>
        <xdr:cNvSpPr txBox="1"/>
      </xdr:nvSpPr>
      <xdr:spPr>
        <a:xfrm>
          <a:off x="895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57548</xdr:rowOff>
    </xdr:from>
    <xdr:to>
      <xdr:col>24</xdr:col>
      <xdr:colOff>63500</xdr:colOff>
      <xdr:row>58</xdr:row>
      <xdr:rowOff>59647</xdr:rowOff>
    </xdr:to>
    <xdr:cxnSp macro="">
      <xdr:nvCxnSpPr>
        <xdr:cNvPr id="118" name="直線コネクタ 117"/>
        <xdr:cNvCxnSpPr/>
      </xdr:nvCxnSpPr>
      <xdr:spPr>
        <a:xfrm flipV="1">
          <a:off x="3797300" y="10001648"/>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59647</xdr:rowOff>
    </xdr:from>
    <xdr:to>
      <xdr:col>19</xdr:col>
      <xdr:colOff>177800</xdr:colOff>
      <xdr:row>58</xdr:row>
      <xdr:rowOff>67099</xdr:rowOff>
    </xdr:to>
    <xdr:cxnSp macro="">
      <xdr:nvCxnSpPr>
        <xdr:cNvPr id="121" name="直線コネクタ 120"/>
        <xdr:cNvCxnSpPr/>
      </xdr:nvCxnSpPr>
      <xdr:spPr>
        <a:xfrm flipV="1">
          <a:off x="2908300" y="1000374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67797</xdr:rowOff>
    </xdr:from>
    <xdr:to>
      <xdr:col>15</xdr:col>
      <xdr:colOff>50800</xdr:colOff>
      <xdr:row>58</xdr:row>
      <xdr:rowOff>67099</xdr:rowOff>
    </xdr:to>
    <xdr:cxnSp macro="">
      <xdr:nvCxnSpPr>
        <xdr:cNvPr id="124" name="直線コネクタ 123"/>
        <xdr:cNvCxnSpPr/>
      </xdr:nvCxnSpPr>
      <xdr:spPr>
        <a:xfrm>
          <a:off x="2019300" y="9840447"/>
          <a:ext cx="889000" cy="1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67797</xdr:rowOff>
    </xdr:from>
    <xdr:to>
      <xdr:col>10</xdr:col>
      <xdr:colOff>114300</xdr:colOff>
      <xdr:row>58</xdr:row>
      <xdr:rowOff>65191</xdr:rowOff>
    </xdr:to>
    <xdr:cxnSp macro="">
      <xdr:nvCxnSpPr>
        <xdr:cNvPr id="127" name="直線コネクタ 126"/>
        <xdr:cNvCxnSpPr/>
      </xdr:nvCxnSpPr>
      <xdr:spPr>
        <a:xfrm flipV="1">
          <a:off x="1130300" y="9840447"/>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macro="" textlink="">
      <xdr:nvSpPr>
        <xdr:cNvPr id="129" name="テキスト ボックス 128"/>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6748</xdr:rowOff>
    </xdr:from>
    <xdr:to>
      <xdr:col>24</xdr:col>
      <xdr:colOff>114300</xdr:colOff>
      <xdr:row>58</xdr:row>
      <xdr:rowOff>108348</xdr:rowOff>
    </xdr:to>
    <xdr:sp macro="" textlink="">
      <xdr:nvSpPr>
        <xdr:cNvPr id="137" name="楕円 136"/>
        <xdr:cNvSpPr/>
      </xdr:nvSpPr>
      <xdr:spPr>
        <a:xfrm>
          <a:off x="4584700" y="9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8847</xdr:rowOff>
    </xdr:from>
    <xdr:to>
      <xdr:col>20</xdr:col>
      <xdr:colOff>38100</xdr:colOff>
      <xdr:row>58</xdr:row>
      <xdr:rowOff>110447</xdr:rowOff>
    </xdr:to>
    <xdr:sp macro="" textlink="">
      <xdr:nvSpPr>
        <xdr:cNvPr id="139" name="楕円 138"/>
        <xdr:cNvSpPr/>
      </xdr:nvSpPr>
      <xdr:spPr>
        <a:xfrm>
          <a:off x="3746500" y="9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101574</xdr:rowOff>
    </xdr:from>
    <xdr:ext cx="599010" cy="259045"/>
    <xdr:sp macro="" textlink="">
      <xdr:nvSpPr>
        <xdr:cNvPr id="140" name="テキスト ボックス 139"/>
        <xdr:cNvSpPr txBox="1"/>
      </xdr:nvSpPr>
      <xdr:spPr>
        <a:xfrm>
          <a:off x="3497795" y="1004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16299</xdr:rowOff>
    </xdr:from>
    <xdr:to>
      <xdr:col>15</xdr:col>
      <xdr:colOff>101600</xdr:colOff>
      <xdr:row>58</xdr:row>
      <xdr:rowOff>117899</xdr:rowOff>
    </xdr:to>
    <xdr:sp macro="" textlink="">
      <xdr:nvSpPr>
        <xdr:cNvPr id="141" name="楕円 140"/>
        <xdr:cNvSpPr/>
      </xdr:nvSpPr>
      <xdr:spPr>
        <a:xfrm>
          <a:off x="2857500" y="9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109026</xdr:rowOff>
    </xdr:from>
    <xdr:ext cx="599010" cy="259045"/>
    <xdr:sp macro="" textlink="">
      <xdr:nvSpPr>
        <xdr:cNvPr id="142" name="テキスト ボックス 141"/>
        <xdr:cNvSpPr txBox="1"/>
      </xdr:nvSpPr>
      <xdr:spPr>
        <a:xfrm>
          <a:off x="2608795" y="100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16997</xdr:rowOff>
    </xdr:from>
    <xdr:to>
      <xdr:col>10</xdr:col>
      <xdr:colOff>165100</xdr:colOff>
      <xdr:row>57</xdr:row>
      <xdr:rowOff>118597</xdr:rowOff>
    </xdr:to>
    <xdr:sp macro="" textlink="">
      <xdr:nvSpPr>
        <xdr:cNvPr id="143" name="楕円 142"/>
        <xdr:cNvSpPr/>
      </xdr:nvSpPr>
      <xdr:spPr>
        <a:xfrm>
          <a:off x="1968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135124</xdr:rowOff>
    </xdr:from>
    <xdr:ext cx="599010" cy="259045"/>
    <xdr:sp macro="" textlink="">
      <xdr:nvSpPr>
        <xdr:cNvPr id="144" name="テキスト ボックス 143"/>
        <xdr:cNvSpPr txBox="1"/>
      </xdr:nvSpPr>
      <xdr:spPr>
        <a:xfrm>
          <a:off x="1719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14391</xdr:rowOff>
    </xdr:from>
    <xdr:to>
      <xdr:col>6</xdr:col>
      <xdr:colOff>38100</xdr:colOff>
      <xdr:row>58</xdr:row>
      <xdr:rowOff>115991</xdr:rowOff>
    </xdr:to>
    <xdr:sp macro="" textlink="">
      <xdr:nvSpPr>
        <xdr:cNvPr id="145" name="楕円 144"/>
        <xdr:cNvSpPr/>
      </xdr:nvSpPr>
      <xdr:spPr>
        <a:xfrm>
          <a:off x="1079500" y="99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132518</xdr:rowOff>
    </xdr:from>
    <xdr:ext cx="599010" cy="259045"/>
    <xdr:sp macro="" textlink="">
      <xdr:nvSpPr>
        <xdr:cNvPr id="146" name="テキスト ボックス 145"/>
        <xdr:cNvSpPr txBox="1"/>
      </xdr:nvSpPr>
      <xdr:spPr>
        <a:xfrm>
          <a:off x="830795" y="97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32458</xdr:rowOff>
    </xdr:from>
    <xdr:to>
      <xdr:col>24</xdr:col>
      <xdr:colOff>63500</xdr:colOff>
      <xdr:row>76</xdr:row>
      <xdr:rowOff>89317</xdr:rowOff>
    </xdr:to>
    <xdr:cxnSp macro="">
      <xdr:nvCxnSpPr>
        <xdr:cNvPr id="174" name="直線コネクタ 173"/>
        <xdr:cNvCxnSpPr/>
      </xdr:nvCxnSpPr>
      <xdr:spPr>
        <a:xfrm flipV="1">
          <a:off x="3797300" y="13062658"/>
          <a:ext cx="838200" cy="5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68752</xdr:rowOff>
    </xdr:from>
    <xdr:to>
      <xdr:col>19</xdr:col>
      <xdr:colOff>177800</xdr:colOff>
      <xdr:row>76</xdr:row>
      <xdr:rowOff>89317</xdr:rowOff>
    </xdr:to>
    <xdr:cxnSp macro="">
      <xdr:nvCxnSpPr>
        <xdr:cNvPr id="177" name="直線コネクタ 176"/>
        <xdr:cNvCxnSpPr/>
      </xdr:nvCxnSpPr>
      <xdr:spPr>
        <a:xfrm>
          <a:off x="2908300" y="13098952"/>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68752</xdr:rowOff>
    </xdr:from>
    <xdr:to>
      <xdr:col>15</xdr:col>
      <xdr:colOff>50800</xdr:colOff>
      <xdr:row>77</xdr:row>
      <xdr:rowOff>23078</xdr:rowOff>
    </xdr:to>
    <xdr:cxnSp macro="">
      <xdr:nvCxnSpPr>
        <xdr:cNvPr id="180" name="直線コネクタ 179"/>
        <xdr:cNvCxnSpPr/>
      </xdr:nvCxnSpPr>
      <xdr:spPr>
        <a:xfrm flipV="1">
          <a:off x="2019300" y="13098952"/>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23078</xdr:rowOff>
    </xdr:from>
    <xdr:to>
      <xdr:col>10</xdr:col>
      <xdr:colOff>114300</xdr:colOff>
      <xdr:row>77</xdr:row>
      <xdr:rowOff>35179</xdr:rowOff>
    </xdr:to>
    <xdr:cxnSp macro="">
      <xdr:nvCxnSpPr>
        <xdr:cNvPr id="183" name="直線コネクタ 182"/>
        <xdr:cNvCxnSpPr/>
      </xdr:nvCxnSpPr>
      <xdr:spPr>
        <a:xfrm flipV="1">
          <a:off x="1130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11638</xdr:rowOff>
    </xdr:from>
    <xdr:ext cx="599010" cy="259045"/>
    <xdr:sp macro="" textlink="">
      <xdr:nvSpPr>
        <xdr:cNvPr id="185" name="テキスト ボックス 184"/>
        <xdr:cNvSpPr txBox="1"/>
      </xdr:nvSpPr>
      <xdr:spPr>
        <a:xfrm>
          <a:off x="1719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42005</xdr:rowOff>
    </xdr:from>
    <xdr:ext cx="599010" cy="259045"/>
    <xdr:sp macro="" textlink="">
      <xdr:nvSpPr>
        <xdr:cNvPr id="187" name="テキスト ボックス 186"/>
        <xdr:cNvSpPr txBox="1"/>
      </xdr:nvSpPr>
      <xdr:spPr>
        <a:xfrm>
          <a:off x="830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153108</xdr:rowOff>
    </xdr:from>
    <xdr:to>
      <xdr:col>24</xdr:col>
      <xdr:colOff>114300</xdr:colOff>
      <xdr:row>76</xdr:row>
      <xdr:rowOff>83258</xdr:rowOff>
    </xdr:to>
    <xdr:sp macro="" textlink="">
      <xdr:nvSpPr>
        <xdr:cNvPr id="193" name="楕円 192"/>
        <xdr:cNvSpPr/>
      </xdr:nvSpPr>
      <xdr:spPr>
        <a:xfrm>
          <a:off x="4584700" y="130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131535</xdr:rowOff>
    </xdr:from>
    <xdr:ext cx="599010" cy="259045"/>
    <xdr:sp macro="" textlink="">
      <xdr:nvSpPr>
        <xdr:cNvPr id="194" name="民生費該当値テキスト"/>
        <xdr:cNvSpPr txBox="1"/>
      </xdr:nvSpPr>
      <xdr:spPr>
        <a:xfrm>
          <a:off x="4686300" y="1299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38517</xdr:rowOff>
    </xdr:from>
    <xdr:to>
      <xdr:col>20</xdr:col>
      <xdr:colOff>38100</xdr:colOff>
      <xdr:row>76</xdr:row>
      <xdr:rowOff>140117</xdr:rowOff>
    </xdr:to>
    <xdr:sp macro="" textlink="">
      <xdr:nvSpPr>
        <xdr:cNvPr id="195" name="楕円 194"/>
        <xdr:cNvSpPr/>
      </xdr:nvSpPr>
      <xdr:spPr>
        <a:xfrm>
          <a:off x="37465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131244</xdr:rowOff>
    </xdr:from>
    <xdr:ext cx="599010" cy="259045"/>
    <xdr:sp macro="" textlink="">
      <xdr:nvSpPr>
        <xdr:cNvPr id="196" name="テキスト ボックス 195"/>
        <xdr:cNvSpPr txBox="1"/>
      </xdr:nvSpPr>
      <xdr:spPr>
        <a:xfrm>
          <a:off x="3497795" y="1316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17952</xdr:rowOff>
    </xdr:from>
    <xdr:to>
      <xdr:col>15</xdr:col>
      <xdr:colOff>101600</xdr:colOff>
      <xdr:row>76</xdr:row>
      <xdr:rowOff>119552</xdr:rowOff>
    </xdr:to>
    <xdr:sp macro="" textlink="">
      <xdr:nvSpPr>
        <xdr:cNvPr id="197" name="楕円 196"/>
        <xdr:cNvSpPr/>
      </xdr:nvSpPr>
      <xdr:spPr>
        <a:xfrm>
          <a:off x="28575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110679</xdr:rowOff>
    </xdr:from>
    <xdr:ext cx="599010" cy="259045"/>
    <xdr:sp macro="" textlink="">
      <xdr:nvSpPr>
        <xdr:cNvPr id="198" name="テキスト ボックス 197"/>
        <xdr:cNvSpPr txBox="1"/>
      </xdr:nvSpPr>
      <xdr:spPr>
        <a:xfrm>
          <a:off x="2608795" y="1314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143728</xdr:rowOff>
    </xdr:from>
    <xdr:to>
      <xdr:col>10</xdr:col>
      <xdr:colOff>165100</xdr:colOff>
      <xdr:row>77</xdr:row>
      <xdr:rowOff>73878</xdr:rowOff>
    </xdr:to>
    <xdr:sp macro="" textlink="">
      <xdr:nvSpPr>
        <xdr:cNvPr id="199" name="楕円 198"/>
        <xdr:cNvSpPr/>
      </xdr:nvSpPr>
      <xdr:spPr>
        <a:xfrm>
          <a:off x="1968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65005</xdr:rowOff>
    </xdr:from>
    <xdr:ext cx="599010" cy="259045"/>
    <xdr:sp macro="" textlink="">
      <xdr:nvSpPr>
        <xdr:cNvPr id="200" name="テキスト ボックス 199"/>
        <xdr:cNvSpPr txBox="1"/>
      </xdr:nvSpPr>
      <xdr:spPr>
        <a:xfrm>
          <a:off x="1719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155829</xdr:rowOff>
    </xdr:from>
    <xdr:to>
      <xdr:col>6</xdr:col>
      <xdr:colOff>38100</xdr:colOff>
      <xdr:row>77</xdr:row>
      <xdr:rowOff>85979</xdr:rowOff>
    </xdr:to>
    <xdr:sp macro="" textlink="">
      <xdr:nvSpPr>
        <xdr:cNvPr id="201" name="楕円 200"/>
        <xdr:cNvSpPr/>
      </xdr:nvSpPr>
      <xdr:spPr>
        <a:xfrm>
          <a:off x="1079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77106</xdr:rowOff>
    </xdr:from>
    <xdr:ext cx="599010" cy="259045"/>
    <xdr:sp macro="" textlink="">
      <xdr:nvSpPr>
        <xdr:cNvPr id="202" name="テキスト ボックス 201"/>
        <xdr:cNvSpPr txBox="1"/>
      </xdr:nvSpPr>
      <xdr:spPr>
        <a:xfrm>
          <a:off x="830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49065</xdr:rowOff>
    </xdr:from>
    <xdr:to>
      <xdr:col>24</xdr:col>
      <xdr:colOff>63500</xdr:colOff>
      <xdr:row>97</xdr:row>
      <xdr:rowOff>77727</xdr:rowOff>
    </xdr:to>
    <xdr:cxnSp macro="">
      <xdr:nvCxnSpPr>
        <xdr:cNvPr id="229" name="直線コネクタ 228"/>
        <xdr:cNvCxnSpPr/>
      </xdr:nvCxnSpPr>
      <xdr:spPr>
        <a:xfrm>
          <a:off x="3797300" y="16679715"/>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49065</xdr:rowOff>
    </xdr:from>
    <xdr:to>
      <xdr:col>19</xdr:col>
      <xdr:colOff>177800</xdr:colOff>
      <xdr:row>97</xdr:row>
      <xdr:rowOff>78563</xdr:rowOff>
    </xdr:to>
    <xdr:cxnSp macro="">
      <xdr:nvCxnSpPr>
        <xdr:cNvPr id="232" name="直線コネクタ 231"/>
        <xdr:cNvCxnSpPr/>
      </xdr:nvCxnSpPr>
      <xdr:spPr>
        <a:xfrm flipV="1">
          <a:off x="2908300" y="16679715"/>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78563</xdr:rowOff>
    </xdr:from>
    <xdr:to>
      <xdr:col>15</xdr:col>
      <xdr:colOff>50800</xdr:colOff>
      <xdr:row>97</xdr:row>
      <xdr:rowOff>122637</xdr:rowOff>
    </xdr:to>
    <xdr:cxnSp macro="">
      <xdr:nvCxnSpPr>
        <xdr:cNvPr id="235" name="直線コネクタ 234"/>
        <xdr:cNvCxnSpPr/>
      </xdr:nvCxnSpPr>
      <xdr:spPr>
        <a:xfrm flipV="1">
          <a:off x="2019300" y="16709213"/>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122637</xdr:rowOff>
    </xdr:from>
    <xdr:to>
      <xdr:col>10</xdr:col>
      <xdr:colOff>114300</xdr:colOff>
      <xdr:row>97</xdr:row>
      <xdr:rowOff>141698</xdr:rowOff>
    </xdr:to>
    <xdr:cxnSp macro="">
      <xdr:nvCxnSpPr>
        <xdr:cNvPr id="238" name="直線コネクタ 237"/>
        <xdr:cNvCxnSpPr/>
      </xdr:nvCxnSpPr>
      <xdr:spPr>
        <a:xfrm flipV="1">
          <a:off x="1130300" y="16753287"/>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148308</xdr:rowOff>
    </xdr:from>
    <xdr:ext cx="534377" cy="259045"/>
    <xdr:sp macro="" textlink="">
      <xdr:nvSpPr>
        <xdr:cNvPr id="242" name="テキスト ボックス 241"/>
        <xdr:cNvSpPr txBox="1"/>
      </xdr:nvSpPr>
      <xdr:spPr>
        <a:xfrm>
          <a:off x="863111" y="1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26927</xdr:rowOff>
    </xdr:from>
    <xdr:to>
      <xdr:col>24</xdr:col>
      <xdr:colOff>114300</xdr:colOff>
      <xdr:row>97</xdr:row>
      <xdr:rowOff>128527</xdr:rowOff>
    </xdr:to>
    <xdr:sp macro="" textlink="">
      <xdr:nvSpPr>
        <xdr:cNvPr id="248" name="楕円 247"/>
        <xdr:cNvSpPr/>
      </xdr:nvSpPr>
      <xdr:spPr>
        <a:xfrm>
          <a:off x="4584700" y="166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113304</xdr:rowOff>
    </xdr:from>
    <xdr:ext cx="534377" cy="259045"/>
    <xdr:sp macro="" textlink="">
      <xdr:nvSpPr>
        <xdr:cNvPr id="249" name="衛生費該当値テキスト"/>
        <xdr:cNvSpPr txBox="1"/>
      </xdr:nvSpPr>
      <xdr:spPr>
        <a:xfrm>
          <a:off x="4686300" y="165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169715</xdr:rowOff>
    </xdr:from>
    <xdr:to>
      <xdr:col>20</xdr:col>
      <xdr:colOff>38100</xdr:colOff>
      <xdr:row>97</xdr:row>
      <xdr:rowOff>99865</xdr:rowOff>
    </xdr:to>
    <xdr:sp macro="" textlink="">
      <xdr:nvSpPr>
        <xdr:cNvPr id="250" name="楕円 249"/>
        <xdr:cNvSpPr/>
      </xdr:nvSpPr>
      <xdr:spPr>
        <a:xfrm>
          <a:off x="3746500" y="166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90992</xdr:rowOff>
    </xdr:from>
    <xdr:ext cx="534377" cy="259045"/>
    <xdr:sp macro="" textlink="">
      <xdr:nvSpPr>
        <xdr:cNvPr id="251" name="テキスト ボックス 250"/>
        <xdr:cNvSpPr txBox="1"/>
      </xdr:nvSpPr>
      <xdr:spPr>
        <a:xfrm>
          <a:off x="3530111" y="167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27763</xdr:rowOff>
    </xdr:from>
    <xdr:to>
      <xdr:col>15</xdr:col>
      <xdr:colOff>101600</xdr:colOff>
      <xdr:row>97</xdr:row>
      <xdr:rowOff>129363</xdr:rowOff>
    </xdr:to>
    <xdr:sp macro="" textlink="">
      <xdr:nvSpPr>
        <xdr:cNvPr id="252" name="楕円 251"/>
        <xdr:cNvSpPr/>
      </xdr:nvSpPr>
      <xdr:spPr>
        <a:xfrm>
          <a:off x="2857500" y="166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120490</xdr:rowOff>
    </xdr:from>
    <xdr:ext cx="534377" cy="259045"/>
    <xdr:sp macro="" textlink="">
      <xdr:nvSpPr>
        <xdr:cNvPr id="253" name="テキスト ボックス 252"/>
        <xdr:cNvSpPr txBox="1"/>
      </xdr:nvSpPr>
      <xdr:spPr>
        <a:xfrm>
          <a:off x="2641111" y="167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71837</xdr:rowOff>
    </xdr:from>
    <xdr:to>
      <xdr:col>10</xdr:col>
      <xdr:colOff>165100</xdr:colOff>
      <xdr:row>98</xdr:row>
      <xdr:rowOff>1987</xdr:rowOff>
    </xdr:to>
    <xdr:sp macro="" textlink="">
      <xdr:nvSpPr>
        <xdr:cNvPr id="254" name="楕円 253"/>
        <xdr:cNvSpPr/>
      </xdr:nvSpPr>
      <xdr:spPr>
        <a:xfrm>
          <a:off x="19685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164564</xdr:rowOff>
    </xdr:from>
    <xdr:ext cx="534377" cy="259045"/>
    <xdr:sp macro="" textlink="">
      <xdr:nvSpPr>
        <xdr:cNvPr id="255" name="テキスト ボックス 254"/>
        <xdr:cNvSpPr txBox="1"/>
      </xdr:nvSpPr>
      <xdr:spPr>
        <a:xfrm>
          <a:off x="1752111" y="167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90898</xdr:rowOff>
    </xdr:from>
    <xdr:to>
      <xdr:col>6</xdr:col>
      <xdr:colOff>38100</xdr:colOff>
      <xdr:row>98</xdr:row>
      <xdr:rowOff>21048</xdr:rowOff>
    </xdr:to>
    <xdr:sp macro="" textlink="">
      <xdr:nvSpPr>
        <xdr:cNvPr id="256" name="楕円 255"/>
        <xdr:cNvSpPr/>
      </xdr:nvSpPr>
      <xdr:spPr>
        <a:xfrm>
          <a:off x="1079500" y="16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12175</xdr:rowOff>
    </xdr:from>
    <xdr:ext cx="534377" cy="259045"/>
    <xdr:sp macro="" textlink="">
      <xdr:nvSpPr>
        <xdr:cNvPr id="257" name="テキスト ボックス 256"/>
        <xdr:cNvSpPr txBox="1"/>
      </xdr:nvSpPr>
      <xdr:spPr>
        <a:xfrm>
          <a:off x="863111" y="168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48717</xdr:rowOff>
    </xdr:from>
    <xdr:to>
      <xdr:col>54</xdr:col>
      <xdr:colOff>189865</xdr:colOff>
      <xdr:row>38</xdr:row>
      <xdr:rowOff>139700</xdr:rowOff>
    </xdr:to>
    <xdr:cxnSp macro="">
      <xdr:nvCxnSpPr>
        <xdr:cNvPr id="279" name="直線コネクタ 278"/>
        <xdr:cNvCxnSpPr/>
      </xdr:nvCxnSpPr>
      <xdr:spPr>
        <a:xfrm flipV="1">
          <a:off x="10475595" y="5535117"/>
          <a:ext cx="1270" cy="111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166844</xdr:rowOff>
    </xdr:from>
    <xdr:ext cx="469744" cy="259045"/>
    <xdr:sp macro="" textlink="">
      <xdr:nvSpPr>
        <xdr:cNvPr id="282" name="労働費最大値テキスト"/>
        <xdr:cNvSpPr txBox="1"/>
      </xdr:nvSpPr>
      <xdr:spPr>
        <a:xfrm>
          <a:off x="10528300" y="53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48717</xdr:rowOff>
    </xdr:from>
    <xdr:to>
      <xdr:col>55</xdr:col>
      <xdr:colOff>88900</xdr:colOff>
      <xdr:row>32</xdr:row>
      <xdr:rowOff>48717</xdr:rowOff>
    </xdr:to>
    <xdr:cxnSp macro="">
      <xdr:nvCxnSpPr>
        <xdr:cNvPr id="283" name="直線コネクタ 282"/>
        <xdr:cNvCxnSpPr/>
      </xdr:nvCxnSpPr>
      <xdr:spPr>
        <a:xfrm>
          <a:off x="10388600" y="553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53518</xdr:rowOff>
    </xdr:from>
    <xdr:to>
      <xdr:col>55</xdr:col>
      <xdr:colOff>0</xdr:colOff>
      <xdr:row>38</xdr:row>
      <xdr:rowOff>70663</xdr:rowOff>
    </xdr:to>
    <xdr:cxnSp macro="">
      <xdr:nvCxnSpPr>
        <xdr:cNvPr id="284" name="直線コネクタ 283"/>
        <xdr:cNvCxnSpPr/>
      </xdr:nvCxnSpPr>
      <xdr:spPr>
        <a:xfrm flipV="1">
          <a:off x="9639300" y="656861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5"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6" name="フローチャート: 判断 285"/>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110668</xdr:rowOff>
    </xdr:from>
    <xdr:to>
      <xdr:col>50</xdr:col>
      <xdr:colOff>114300</xdr:colOff>
      <xdr:row>38</xdr:row>
      <xdr:rowOff>70663</xdr:rowOff>
    </xdr:to>
    <xdr:cxnSp macro="">
      <xdr:nvCxnSpPr>
        <xdr:cNvPr id="287" name="直線コネクタ 286"/>
        <xdr:cNvCxnSpPr/>
      </xdr:nvCxnSpPr>
      <xdr:spPr>
        <a:xfrm>
          <a:off x="8750300" y="5425618"/>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88" name="フローチャート: 判断 287"/>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89" name="テキスト ボックス 288"/>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110668</xdr:rowOff>
    </xdr:from>
    <xdr:to>
      <xdr:col>45</xdr:col>
      <xdr:colOff>177800</xdr:colOff>
      <xdr:row>38</xdr:row>
      <xdr:rowOff>90780</xdr:rowOff>
    </xdr:to>
    <xdr:cxnSp macro="">
      <xdr:nvCxnSpPr>
        <xdr:cNvPr id="290" name="直線コネクタ 289"/>
        <xdr:cNvCxnSpPr/>
      </xdr:nvCxnSpPr>
      <xdr:spPr>
        <a:xfrm flipV="1">
          <a:off x="7861300" y="5425618"/>
          <a:ext cx="8890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79756</xdr:rowOff>
    </xdr:from>
    <xdr:to>
      <xdr:col>46</xdr:col>
      <xdr:colOff>38100</xdr:colOff>
      <xdr:row>38</xdr:row>
      <xdr:rowOff>9906</xdr:rowOff>
    </xdr:to>
    <xdr:sp macro="" textlink="">
      <xdr:nvSpPr>
        <xdr:cNvPr id="291" name="フローチャート: 判断 290"/>
        <xdr:cNvSpPr/>
      </xdr:nvSpPr>
      <xdr:spPr>
        <a:xfrm>
          <a:off x="8699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1033</xdr:rowOff>
    </xdr:from>
    <xdr:ext cx="378565" cy="259045"/>
    <xdr:sp macro="" textlink="">
      <xdr:nvSpPr>
        <xdr:cNvPr id="292" name="テキスト ボックス 291"/>
        <xdr:cNvSpPr txBox="1"/>
      </xdr:nvSpPr>
      <xdr:spPr>
        <a:xfrm>
          <a:off x="8561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90780</xdr:rowOff>
    </xdr:from>
    <xdr:to>
      <xdr:col>41</xdr:col>
      <xdr:colOff>50800</xdr:colOff>
      <xdr:row>38</xdr:row>
      <xdr:rowOff>110439</xdr:rowOff>
    </xdr:to>
    <xdr:cxnSp macro="">
      <xdr:nvCxnSpPr>
        <xdr:cNvPr id="293" name="直線コネクタ 292"/>
        <xdr:cNvCxnSpPr/>
      </xdr:nvCxnSpPr>
      <xdr:spPr>
        <a:xfrm flipV="1">
          <a:off x="6972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24435</xdr:rowOff>
    </xdr:from>
    <xdr:to>
      <xdr:col>41</xdr:col>
      <xdr:colOff>101600</xdr:colOff>
      <xdr:row>37</xdr:row>
      <xdr:rowOff>126035</xdr:rowOff>
    </xdr:to>
    <xdr:sp macro="" textlink="">
      <xdr:nvSpPr>
        <xdr:cNvPr id="294" name="フローチャート: 判断 293"/>
        <xdr:cNvSpPr/>
      </xdr:nvSpPr>
      <xdr:spPr>
        <a:xfrm>
          <a:off x="7810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142562</xdr:rowOff>
    </xdr:from>
    <xdr:ext cx="469744" cy="259045"/>
    <xdr:sp macro="" textlink="">
      <xdr:nvSpPr>
        <xdr:cNvPr id="295" name="テキスト ボックス 294"/>
        <xdr:cNvSpPr txBox="1"/>
      </xdr:nvSpPr>
      <xdr:spPr>
        <a:xfrm>
          <a:off x="7626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55067</xdr:rowOff>
    </xdr:from>
    <xdr:to>
      <xdr:col>36</xdr:col>
      <xdr:colOff>165100</xdr:colOff>
      <xdr:row>37</xdr:row>
      <xdr:rowOff>156667</xdr:rowOff>
    </xdr:to>
    <xdr:sp macro="" textlink="">
      <xdr:nvSpPr>
        <xdr:cNvPr id="296" name="フローチャート: 判断 295"/>
        <xdr:cNvSpPr/>
      </xdr:nvSpPr>
      <xdr:spPr>
        <a:xfrm>
          <a:off x="6921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1744</xdr:rowOff>
    </xdr:from>
    <xdr:ext cx="378565" cy="259045"/>
    <xdr:sp macro="" textlink="">
      <xdr:nvSpPr>
        <xdr:cNvPr id="297" name="テキスト ボックス 296"/>
        <xdr:cNvSpPr txBox="1"/>
      </xdr:nvSpPr>
      <xdr:spPr>
        <a:xfrm>
          <a:off x="6783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2718</xdr:rowOff>
    </xdr:from>
    <xdr:to>
      <xdr:col>55</xdr:col>
      <xdr:colOff>50800</xdr:colOff>
      <xdr:row>38</xdr:row>
      <xdr:rowOff>104318</xdr:rowOff>
    </xdr:to>
    <xdr:sp macro="" textlink="">
      <xdr:nvSpPr>
        <xdr:cNvPr id="303" name="楕円 302"/>
        <xdr:cNvSpPr/>
      </xdr:nvSpPr>
      <xdr:spPr>
        <a:xfrm>
          <a:off x="104267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89095</xdr:rowOff>
    </xdr:from>
    <xdr:ext cx="378565" cy="259045"/>
    <xdr:sp macro="" textlink="">
      <xdr:nvSpPr>
        <xdr:cNvPr id="304" name="労働費該当値テキスト"/>
        <xdr:cNvSpPr txBox="1"/>
      </xdr:nvSpPr>
      <xdr:spPr>
        <a:xfrm>
          <a:off x="10528300" y="64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19863</xdr:rowOff>
    </xdr:from>
    <xdr:to>
      <xdr:col>50</xdr:col>
      <xdr:colOff>165100</xdr:colOff>
      <xdr:row>38</xdr:row>
      <xdr:rowOff>121463</xdr:rowOff>
    </xdr:to>
    <xdr:sp macro="" textlink="">
      <xdr:nvSpPr>
        <xdr:cNvPr id="305" name="楕円 304"/>
        <xdr:cNvSpPr/>
      </xdr:nvSpPr>
      <xdr:spPr>
        <a:xfrm>
          <a:off x="9588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112590</xdr:rowOff>
    </xdr:from>
    <xdr:ext cx="378565" cy="259045"/>
    <xdr:sp macro="" textlink="">
      <xdr:nvSpPr>
        <xdr:cNvPr id="306" name="テキスト ボックス 305"/>
        <xdr:cNvSpPr txBox="1"/>
      </xdr:nvSpPr>
      <xdr:spPr>
        <a:xfrm>
          <a:off x="9450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59868</xdr:rowOff>
    </xdr:from>
    <xdr:to>
      <xdr:col>46</xdr:col>
      <xdr:colOff>38100</xdr:colOff>
      <xdr:row>31</xdr:row>
      <xdr:rowOff>161468</xdr:rowOff>
    </xdr:to>
    <xdr:sp macro="" textlink="">
      <xdr:nvSpPr>
        <xdr:cNvPr id="307" name="楕円 306"/>
        <xdr:cNvSpPr/>
      </xdr:nvSpPr>
      <xdr:spPr>
        <a:xfrm>
          <a:off x="86995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6545</xdr:rowOff>
    </xdr:from>
    <xdr:ext cx="469744" cy="259045"/>
    <xdr:sp macro="" textlink="">
      <xdr:nvSpPr>
        <xdr:cNvPr id="308" name="テキスト ボックス 307"/>
        <xdr:cNvSpPr txBox="1"/>
      </xdr:nvSpPr>
      <xdr:spPr>
        <a:xfrm>
          <a:off x="8515428" y="51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39980</xdr:rowOff>
    </xdr:from>
    <xdr:to>
      <xdr:col>41</xdr:col>
      <xdr:colOff>101600</xdr:colOff>
      <xdr:row>38</xdr:row>
      <xdr:rowOff>141580</xdr:rowOff>
    </xdr:to>
    <xdr:sp macro="" textlink="">
      <xdr:nvSpPr>
        <xdr:cNvPr id="309" name="楕円 308"/>
        <xdr:cNvSpPr/>
      </xdr:nvSpPr>
      <xdr:spPr>
        <a:xfrm>
          <a:off x="7810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132707</xdr:rowOff>
    </xdr:from>
    <xdr:ext cx="378565" cy="259045"/>
    <xdr:sp macro="" textlink="">
      <xdr:nvSpPr>
        <xdr:cNvPr id="310" name="テキスト ボックス 309"/>
        <xdr:cNvSpPr txBox="1"/>
      </xdr:nvSpPr>
      <xdr:spPr>
        <a:xfrm>
          <a:off x="7672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59639</xdr:rowOff>
    </xdr:from>
    <xdr:to>
      <xdr:col>36</xdr:col>
      <xdr:colOff>165100</xdr:colOff>
      <xdr:row>38</xdr:row>
      <xdr:rowOff>161239</xdr:rowOff>
    </xdr:to>
    <xdr:sp macro="" textlink="">
      <xdr:nvSpPr>
        <xdr:cNvPr id="311" name="楕円 310"/>
        <xdr:cNvSpPr/>
      </xdr:nvSpPr>
      <xdr:spPr>
        <a:xfrm>
          <a:off x="6921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152366</xdr:rowOff>
    </xdr:from>
    <xdr:ext cx="378565" cy="259045"/>
    <xdr:sp macro="" textlink="">
      <xdr:nvSpPr>
        <xdr:cNvPr id="312" name="テキスト ボックス 311"/>
        <xdr:cNvSpPr txBox="1"/>
      </xdr:nvSpPr>
      <xdr:spPr>
        <a:xfrm>
          <a:off x="678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36" name="直線コネクタ 335"/>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37"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38" name="直線コネクタ 337"/>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39"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0" name="直線コネクタ 339"/>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164320</xdr:rowOff>
    </xdr:from>
    <xdr:to>
      <xdr:col>55</xdr:col>
      <xdr:colOff>0</xdr:colOff>
      <xdr:row>58</xdr:row>
      <xdr:rowOff>14496</xdr:rowOff>
    </xdr:to>
    <xdr:cxnSp macro="">
      <xdr:nvCxnSpPr>
        <xdr:cNvPr id="341" name="直線コネクタ 340"/>
        <xdr:cNvCxnSpPr/>
      </xdr:nvCxnSpPr>
      <xdr:spPr>
        <a:xfrm flipV="1">
          <a:off x="9639300" y="9936970"/>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2"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3" name="フローチャート: 判断 342"/>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150864</xdr:rowOff>
    </xdr:from>
    <xdr:to>
      <xdr:col>50</xdr:col>
      <xdr:colOff>114300</xdr:colOff>
      <xdr:row>58</xdr:row>
      <xdr:rowOff>14496</xdr:rowOff>
    </xdr:to>
    <xdr:cxnSp macro="">
      <xdr:nvCxnSpPr>
        <xdr:cNvPr id="344" name="直線コネクタ 343"/>
        <xdr:cNvCxnSpPr/>
      </xdr:nvCxnSpPr>
      <xdr:spPr>
        <a:xfrm>
          <a:off x="8750300" y="9923514"/>
          <a:ext cx="8890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5" name="フローチャート: 判断 344"/>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46" name="テキスト ボックス 345"/>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150864</xdr:rowOff>
    </xdr:from>
    <xdr:to>
      <xdr:col>45</xdr:col>
      <xdr:colOff>177800</xdr:colOff>
      <xdr:row>57</xdr:row>
      <xdr:rowOff>164183</xdr:rowOff>
    </xdr:to>
    <xdr:cxnSp macro="">
      <xdr:nvCxnSpPr>
        <xdr:cNvPr id="347" name="直線コネクタ 346"/>
        <xdr:cNvCxnSpPr/>
      </xdr:nvCxnSpPr>
      <xdr:spPr>
        <a:xfrm flipV="1">
          <a:off x="7861300" y="9923514"/>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48" name="フローチャート: 判断 347"/>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49" name="テキスト ボックス 348"/>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164183</xdr:rowOff>
    </xdr:from>
    <xdr:to>
      <xdr:col>41</xdr:col>
      <xdr:colOff>50800</xdr:colOff>
      <xdr:row>58</xdr:row>
      <xdr:rowOff>24226</xdr:rowOff>
    </xdr:to>
    <xdr:cxnSp macro="">
      <xdr:nvCxnSpPr>
        <xdr:cNvPr id="350" name="直線コネクタ 349"/>
        <xdr:cNvCxnSpPr/>
      </xdr:nvCxnSpPr>
      <xdr:spPr>
        <a:xfrm flipV="1">
          <a:off x="6972300" y="993683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1" name="フローチャート: 判断 350"/>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139407</xdr:rowOff>
    </xdr:from>
    <xdr:ext cx="534377" cy="259045"/>
    <xdr:sp macro="" textlink="">
      <xdr:nvSpPr>
        <xdr:cNvPr id="352" name="テキスト ボックス 351"/>
        <xdr:cNvSpPr txBox="1"/>
      </xdr:nvSpPr>
      <xdr:spPr>
        <a:xfrm>
          <a:off x="7594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3" name="フローチャート: 判断 352"/>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147149</xdr:rowOff>
    </xdr:from>
    <xdr:ext cx="534377" cy="259045"/>
    <xdr:sp macro="" textlink="">
      <xdr:nvSpPr>
        <xdr:cNvPr id="354" name="テキスト ボックス 353"/>
        <xdr:cNvSpPr txBox="1"/>
      </xdr:nvSpPr>
      <xdr:spPr>
        <a:xfrm>
          <a:off x="6705111" y="9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113520</xdr:rowOff>
    </xdr:from>
    <xdr:to>
      <xdr:col>55</xdr:col>
      <xdr:colOff>50800</xdr:colOff>
      <xdr:row>58</xdr:row>
      <xdr:rowOff>43670</xdr:rowOff>
    </xdr:to>
    <xdr:sp macro="" textlink="">
      <xdr:nvSpPr>
        <xdr:cNvPr id="360" name="楕円 359"/>
        <xdr:cNvSpPr/>
      </xdr:nvSpPr>
      <xdr:spPr>
        <a:xfrm>
          <a:off x="10426700" y="98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91947</xdr:rowOff>
    </xdr:from>
    <xdr:ext cx="534377" cy="259045"/>
    <xdr:sp macro="" textlink="">
      <xdr:nvSpPr>
        <xdr:cNvPr id="361" name="農林水産業費該当値テキスト"/>
        <xdr:cNvSpPr txBox="1"/>
      </xdr:nvSpPr>
      <xdr:spPr>
        <a:xfrm>
          <a:off x="10528300" y="98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135146</xdr:rowOff>
    </xdr:from>
    <xdr:to>
      <xdr:col>50</xdr:col>
      <xdr:colOff>165100</xdr:colOff>
      <xdr:row>58</xdr:row>
      <xdr:rowOff>65296</xdr:rowOff>
    </xdr:to>
    <xdr:sp macro="" textlink="">
      <xdr:nvSpPr>
        <xdr:cNvPr id="362" name="楕円 361"/>
        <xdr:cNvSpPr/>
      </xdr:nvSpPr>
      <xdr:spPr>
        <a:xfrm>
          <a:off x="9588500" y="99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56423</xdr:rowOff>
    </xdr:from>
    <xdr:ext cx="534377" cy="259045"/>
    <xdr:sp macro="" textlink="">
      <xdr:nvSpPr>
        <xdr:cNvPr id="363" name="テキスト ボックス 362"/>
        <xdr:cNvSpPr txBox="1"/>
      </xdr:nvSpPr>
      <xdr:spPr>
        <a:xfrm>
          <a:off x="9372111" y="100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100064</xdr:rowOff>
    </xdr:from>
    <xdr:to>
      <xdr:col>46</xdr:col>
      <xdr:colOff>38100</xdr:colOff>
      <xdr:row>58</xdr:row>
      <xdr:rowOff>30214</xdr:rowOff>
    </xdr:to>
    <xdr:sp macro="" textlink="">
      <xdr:nvSpPr>
        <xdr:cNvPr id="364" name="楕円 363"/>
        <xdr:cNvSpPr/>
      </xdr:nvSpPr>
      <xdr:spPr>
        <a:xfrm>
          <a:off x="8699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21341</xdr:rowOff>
    </xdr:from>
    <xdr:ext cx="534377" cy="259045"/>
    <xdr:sp macro="" textlink="">
      <xdr:nvSpPr>
        <xdr:cNvPr id="365" name="テキスト ボックス 364"/>
        <xdr:cNvSpPr txBox="1"/>
      </xdr:nvSpPr>
      <xdr:spPr>
        <a:xfrm>
          <a:off x="8483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113383</xdr:rowOff>
    </xdr:from>
    <xdr:to>
      <xdr:col>41</xdr:col>
      <xdr:colOff>101600</xdr:colOff>
      <xdr:row>58</xdr:row>
      <xdr:rowOff>43533</xdr:rowOff>
    </xdr:to>
    <xdr:sp macro="" textlink="">
      <xdr:nvSpPr>
        <xdr:cNvPr id="366" name="楕円 365"/>
        <xdr:cNvSpPr/>
      </xdr:nvSpPr>
      <xdr:spPr>
        <a:xfrm>
          <a:off x="7810500" y="9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34660</xdr:rowOff>
    </xdr:from>
    <xdr:ext cx="534377" cy="259045"/>
    <xdr:sp macro="" textlink="">
      <xdr:nvSpPr>
        <xdr:cNvPr id="367" name="テキスト ボックス 366"/>
        <xdr:cNvSpPr txBox="1"/>
      </xdr:nvSpPr>
      <xdr:spPr>
        <a:xfrm>
          <a:off x="7594111" y="997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144876</xdr:rowOff>
    </xdr:from>
    <xdr:to>
      <xdr:col>36</xdr:col>
      <xdr:colOff>165100</xdr:colOff>
      <xdr:row>58</xdr:row>
      <xdr:rowOff>75026</xdr:rowOff>
    </xdr:to>
    <xdr:sp macro="" textlink="">
      <xdr:nvSpPr>
        <xdr:cNvPr id="368" name="楕円 367"/>
        <xdr:cNvSpPr/>
      </xdr:nvSpPr>
      <xdr:spPr>
        <a:xfrm>
          <a:off x="6921500" y="99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66153</xdr:rowOff>
    </xdr:from>
    <xdr:ext cx="534377" cy="259045"/>
    <xdr:sp macro="" textlink="">
      <xdr:nvSpPr>
        <xdr:cNvPr id="369" name="テキスト ボックス 368"/>
        <xdr:cNvSpPr txBox="1"/>
      </xdr:nvSpPr>
      <xdr:spPr>
        <a:xfrm>
          <a:off x="6705111" y="10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1" name="直線コネクタ 390"/>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2"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3" name="直線コネクタ 392"/>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4"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5" name="直線コネクタ 394"/>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44048</xdr:rowOff>
    </xdr:from>
    <xdr:to>
      <xdr:col>55</xdr:col>
      <xdr:colOff>0</xdr:colOff>
      <xdr:row>78</xdr:row>
      <xdr:rowOff>58868</xdr:rowOff>
    </xdr:to>
    <xdr:cxnSp macro="">
      <xdr:nvCxnSpPr>
        <xdr:cNvPr id="396" name="直線コネクタ 395"/>
        <xdr:cNvCxnSpPr/>
      </xdr:nvCxnSpPr>
      <xdr:spPr>
        <a:xfrm flipV="1">
          <a:off x="9639300" y="13417148"/>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397"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398" name="フローチャート: 判断 397"/>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58868</xdr:rowOff>
    </xdr:from>
    <xdr:to>
      <xdr:col>50</xdr:col>
      <xdr:colOff>114300</xdr:colOff>
      <xdr:row>78</xdr:row>
      <xdr:rowOff>69611</xdr:rowOff>
    </xdr:to>
    <xdr:cxnSp macro="">
      <xdr:nvCxnSpPr>
        <xdr:cNvPr id="399" name="直線コネクタ 398"/>
        <xdr:cNvCxnSpPr/>
      </xdr:nvCxnSpPr>
      <xdr:spPr>
        <a:xfrm flipV="1">
          <a:off x="8750300" y="13431968"/>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0" name="フローチャート: 判断 399"/>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1" name="テキスト ボックス 400"/>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15370</xdr:rowOff>
    </xdr:from>
    <xdr:to>
      <xdr:col>45</xdr:col>
      <xdr:colOff>177800</xdr:colOff>
      <xdr:row>78</xdr:row>
      <xdr:rowOff>69611</xdr:rowOff>
    </xdr:to>
    <xdr:cxnSp macro="">
      <xdr:nvCxnSpPr>
        <xdr:cNvPr id="402" name="直線コネクタ 401"/>
        <xdr:cNvCxnSpPr/>
      </xdr:nvCxnSpPr>
      <xdr:spPr>
        <a:xfrm>
          <a:off x="7861300" y="1338847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3" name="フローチャート: 判断 402"/>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4" name="テキスト ボックス 403"/>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15370</xdr:rowOff>
    </xdr:from>
    <xdr:to>
      <xdr:col>41</xdr:col>
      <xdr:colOff>50800</xdr:colOff>
      <xdr:row>78</xdr:row>
      <xdr:rowOff>83172</xdr:rowOff>
    </xdr:to>
    <xdr:cxnSp macro="">
      <xdr:nvCxnSpPr>
        <xdr:cNvPr id="405" name="直線コネクタ 404"/>
        <xdr:cNvCxnSpPr/>
      </xdr:nvCxnSpPr>
      <xdr:spPr>
        <a:xfrm flipV="1">
          <a:off x="6972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06" name="フローチャート: 判断 405"/>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07" name="テキスト ボックス 406"/>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08" name="フローチャート: 判断 407"/>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09" name="テキスト ボックス 408"/>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164698</xdr:rowOff>
    </xdr:from>
    <xdr:to>
      <xdr:col>55</xdr:col>
      <xdr:colOff>50800</xdr:colOff>
      <xdr:row>78</xdr:row>
      <xdr:rowOff>94848</xdr:rowOff>
    </xdr:to>
    <xdr:sp macro="" textlink="">
      <xdr:nvSpPr>
        <xdr:cNvPr id="415" name="楕円 414"/>
        <xdr:cNvSpPr/>
      </xdr:nvSpPr>
      <xdr:spPr>
        <a:xfrm>
          <a:off x="10426700" y="1336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16"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xdr:rowOff>
    </xdr:from>
    <xdr:to>
      <xdr:col>50</xdr:col>
      <xdr:colOff>165100</xdr:colOff>
      <xdr:row>78</xdr:row>
      <xdr:rowOff>109668</xdr:rowOff>
    </xdr:to>
    <xdr:sp macro="" textlink="">
      <xdr:nvSpPr>
        <xdr:cNvPr id="417" name="楕円 416"/>
        <xdr:cNvSpPr/>
      </xdr:nvSpPr>
      <xdr:spPr>
        <a:xfrm>
          <a:off x="9588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100795</xdr:rowOff>
    </xdr:from>
    <xdr:ext cx="534377" cy="259045"/>
    <xdr:sp macro="" textlink="">
      <xdr:nvSpPr>
        <xdr:cNvPr id="418" name="テキスト ボックス 417"/>
        <xdr:cNvSpPr txBox="1"/>
      </xdr:nvSpPr>
      <xdr:spPr>
        <a:xfrm>
          <a:off x="9372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18811</xdr:rowOff>
    </xdr:from>
    <xdr:to>
      <xdr:col>46</xdr:col>
      <xdr:colOff>38100</xdr:colOff>
      <xdr:row>78</xdr:row>
      <xdr:rowOff>120411</xdr:rowOff>
    </xdr:to>
    <xdr:sp macro="" textlink="">
      <xdr:nvSpPr>
        <xdr:cNvPr id="419" name="楕円 418"/>
        <xdr:cNvSpPr/>
      </xdr:nvSpPr>
      <xdr:spPr>
        <a:xfrm>
          <a:off x="8699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111538</xdr:rowOff>
    </xdr:from>
    <xdr:ext cx="534377" cy="259045"/>
    <xdr:sp macro="" textlink="">
      <xdr:nvSpPr>
        <xdr:cNvPr id="420" name="テキスト ボックス 419"/>
        <xdr:cNvSpPr txBox="1"/>
      </xdr:nvSpPr>
      <xdr:spPr>
        <a:xfrm>
          <a:off x="8483111" y="134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136020</xdr:rowOff>
    </xdr:from>
    <xdr:to>
      <xdr:col>41</xdr:col>
      <xdr:colOff>101600</xdr:colOff>
      <xdr:row>78</xdr:row>
      <xdr:rowOff>66170</xdr:rowOff>
    </xdr:to>
    <xdr:sp macro="" textlink="">
      <xdr:nvSpPr>
        <xdr:cNvPr id="421" name="楕円 420"/>
        <xdr:cNvSpPr/>
      </xdr:nvSpPr>
      <xdr:spPr>
        <a:xfrm>
          <a:off x="7810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57297</xdr:rowOff>
    </xdr:from>
    <xdr:ext cx="534377" cy="259045"/>
    <xdr:sp macro="" textlink="">
      <xdr:nvSpPr>
        <xdr:cNvPr id="422" name="テキスト ボックス 421"/>
        <xdr:cNvSpPr txBox="1"/>
      </xdr:nvSpPr>
      <xdr:spPr>
        <a:xfrm>
          <a:off x="7594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32372</xdr:rowOff>
    </xdr:from>
    <xdr:to>
      <xdr:col>36</xdr:col>
      <xdr:colOff>165100</xdr:colOff>
      <xdr:row>78</xdr:row>
      <xdr:rowOff>133972</xdr:rowOff>
    </xdr:to>
    <xdr:sp macro="" textlink="">
      <xdr:nvSpPr>
        <xdr:cNvPr id="423" name="楕円 422"/>
        <xdr:cNvSpPr/>
      </xdr:nvSpPr>
      <xdr:spPr>
        <a:xfrm>
          <a:off x="6921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125099</xdr:rowOff>
    </xdr:from>
    <xdr:ext cx="534377" cy="259045"/>
    <xdr:sp macro="" textlink="">
      <xdr:nvSpPr>
        <xdr:cNvPr id="424" name="テキスト ボックス 423"/>
        <xdr:cNvSpPr txBox="1"/>
      </xdr:nvSpPr>
      <xdr:spPr>
        <a:xfrm>
          <a:off x="6705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48" name="直線コネクタ 447"/>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49"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0" name="直線コネクタ 449"/>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1"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2" name="直線コネクタ 451"/>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54829</xdr:rowOff>
    </xdr:from>
    <xdr:to>
      <xdr:col>55</xdr:col>
      <xdr:colOff>0</xdr:colOff>
      <xdr:row>97</xdr:row>
      <xdr:rowOff>59461</xdr:rowOff>
    </xdr:to>
    <xdr:cxnSp macro="">
      <xdr:nvCxnSpPr>
        <xdr:cNvPr id="453" name="直線コネクタ 452"/>
        <xdr:cNvCxnSpPr/>
      </xdr:nvCxnSpPr>
      <xdr:spPr>
        <a:xfrm>
          <a:off x="9639300" y="16685479"/>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4"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5" name="フローチャート: 判断 454"/>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54829</xdr:rowOff>
    </xdr:from>
    <xdr:to>
      <xdr:col>50</xdr:col>
      <xdr:colOff>114300</xdr:colOff>
      <xdr:row>97</xdr:row>
      <xdr:rowOff>83076</xdr:rowOff>
    </xdr:to>
    <xdr:cxnSp macro="">
      <xdr:nvCxnSpPr>
        <xdr:cNvPr id="456" name="直線コネクタ 455"/>
        <xdr:cNvCxnSpPr/>
      </xdr:nvCxnSpPr>
      <xdr:spPr>
        <a:xfrm flipV="1">
          <a:off x="8750300" y="16685479"/>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57" name="フローチャート: 判断 456"/>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58" name="テキスト ボックス 457"/>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46020</xdr:rowOff>
    </xdr:from>
    <xdr:to>
      <xdr:col>45</xdr:col>
      <xdr:colOff>177800</xdr:colOff>
      <xdr:row>97</xdr:row>
      <xdr:rowOff>83076</xdr:rowOff>
    </xdr:to>
    <xdr:cxnSp macro="">
      <xdr:nvCxnSpPr>
        <xdr:cNvPr id="459" name="直線コネクタ 458"/>
        <xdr:cNvCxnSpPr/>
      </xdr:nvCxnSpPr>
      <xdr:spPr>
        <a:xfrm>
          <a:off x="7861300" y="16676670"/>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0" name="フローチャート: 判断 459"/>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1" name="テキスト ボックス 460"/>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46020</xdr:rowOff>
    </xdr:from>
    <xdr:to>
      <xdr:col>41</xdr:col>
      <xdr:colOff>50800</xdr:colOff>
      <xdr:row>97</xdr:row>
      <xdr:rowOff>76865</xdr:rowOff>
    </xdr:to>
    <xdr:cxnSp macro="">
      <xdr:nvCxnSpPr>
        <xdr:cNvPr id="462" name="直線コネクタ 461"/>
        <xdr:cNvCxnSpPr/>
      </xdr:nvCxnSpPr>
      <xdr:spPr>
        <a:xfrm flipV="1">
          <a:off x="6972300" y="16676670"/>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3" name="フローチャート: 判断 462"/>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4" name="テキスト ボックス 463"/>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5" name="フローチャート: 判断 464"/>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66" name="テキスト ボックス 465"/>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8661</xdr:rowOff>
    </xdr:from>
    <xdr:to>
      <xdr:col>55</xdr:col>
      <xdr:colOff>50800</xdr:colOff>
      <xdr:row>97</xdr:row>
      <xdr:rowOff>110261</xdr:rowOff>
    </xdr:to>
    <xdr:sp macro="" textlink="">
      <xdr:nvSpPr>
        <xdr:cNvPr id="472" name="楕円 471"/>
        <xdr:cNvSpPr/>
      </xdr:nvSpPr>
      <xdr:spPr>
        <a:xfrm>
          <a:off x="104267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158538</xdr:rowOff>
    </xdr:from>
    <xdr:ext cx="534377" cy="259045"/>
    <xdr:sp macro="" textlink="">
      <xdr:nvSpPr>
        <xdr:cNvPr id="473" name="土木費該当値テキスト"/>
        <xdr:cNvSpPr txBox="1"/>
      </xdr:nvSpPr>
      <xdr:spPr>
        <a:xfrm>
          <a:off x="10528300" y="166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xdr:rowOff>
    </xdr:from>
    <xdr:to>
      <xdr:col>50</xdr:col>
      <xdr:colOff>165100</xdr:colOff>
      <xdr:row>97</xdr:row>
      <xdr:rowOff>105629</xdr:rowOff>
    </xdr:to>
    <xdr:sp macro="" textlink="">
      <xdr:nvSpPr>
        <xdr:cNvPr id="474" name="楕円 473"/>
        <xdr:cNvSpPr/>
      </xdr:nvSpPr>
      <xdr:spPr>
        <a:xfrm>
          <a:off x="9588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96756</xdr:rowOff>
    </xdr:from>
    <xdr:ext cx="534377" cy="259045"/>
    <xdr:sp macro="" textlink="">
      <xdr:nvSpPr>
        <xdr:cNvPr id="475" name="テキスト ボックス 474"/>
        <xdr:cNvSpPr txBox="1"/>
      </xdr:nvSpPr>
      <xdr:spPr>
        <a:xfrm>
          <a:off x="9372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32276</xdr:rowOff>
    </xdr:from>
    <xdr:to>
      <xdr:col>46</xdr:col>
      <xdr:colOff>38100</xdr:colOff>
      <xdr:row>97</xdr:row>
      <xdr:rowOff>133876</xdr:rowOff>
    </xdr:to>
    <xdr:sp macro="" textlink="">
      <xdr:nvSpPr>
        <xdr:cNvPr id="476" name="楕円 475"/>
        <xdr:cNvSpPr/>
      </xdr:nvSpPr>
      <xdr:spPr>
        <a:xfrm>
          <a:off x="8699500" y="166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125003</xdr:rowOff>
    </xdr:from>
    <xdr:ext cx="534377" cy="259045"/>
    <xdr:sp macro="" textlink="">
      <xdr:nvSpPr>
        <xdr:cNvPr id="477" name="テキスト ボックス 476"/>
        <xdr:cNvSpPr txBox="1"/>
      </xdr:nvSpPr>
      <xdr:spPr>
        <a:xfrm>
          <a:off x="8483111" y="167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166670</xdr:rowOff>
    </xdr:from>
    <xdr:to>
      <xdr:col>41</xdr:col>
      <xdr:colOff>101600</xdr:colOff>
      <xdr:row>97</xdr:row>
      <xdr:rowOff>96820</xdr:rowOff>
    </xdr:to>
    <xdr:sp macro="" textlink="">
      <xdr:nvSpPr>
        <xdr:cNvPr id="478" name="楕円 477"/>
        <xdr:cNvSpPr/>
      </xdr:nvSpPr>
      <xdr:spPr>
        <a:xfrm>
          <a:off x="7810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87947</xdr:rowOff>
    </xdr:from>
    <xdr:ext cx="534377" cy="259045"/>
    <xdr:sp macro="" textlink="">
      <xdr:nvSpPr>
        <xdr:cNvPr id="479" name="テキスト ボックス 478"/>
        <xdr:cNvSpPr txBox="1"/>
      </xdr:nvSpPr>
      <xdr:spPr>
        <a:xfrm>
          <a:off x="7594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26065</xdr:rowOff>
    </xdr:from>
    <xdr:to>
      <xdr:col>36</xdr:col>
      <xdr:colOff>165100</xdr:colOff>
      <xdr:row>97</xdr:row>
      <xdr:rowOff>127665</xdr:rowOff>
    </xdr:to>
    <xdr:sp macro="" textlink="">
      <xdr:nvSpPr>
        <xdr:cNvPr id="480" name="楕円 479"/>
        <xdr:cNvSpPr/>
      </xdr:nvSpPr>
      <xdr:spPr>
        <a:xfrm>
          <a:off x="6921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118792</xdr:rowOff>
    </xdr:from>
    <xdr:ext cx="534377" cy="259045"/>
    <xdr:sp macro="" textlink="">
      <xdr:nvSpPr>
        <xdr:cNvPr id="481" name="テキスト ボックス 480"/>
        <xdr:cNvSpPr txBox="1"/>
      </xdr:nvSpPr>
      <xdr:spPr>
        <a:xfrm>
          <a:off x="6705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3" name="直線コネクタ 502"/>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4"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5" name="直線コネクタ 504"/>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06"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07" name="直線コネクタ 506"/>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92266</xdr:rowOff>
    </xdr:from>
    <xdr:to>
      <xdr:col>85</xdr:col>
      <xdr:colOff>127000</xdr:colOff>
      <xdr:row>34</xdr:row>
      <xdr:rowOff>163223</xdr:rowOff>
    </xdr:to>
    <xdr:cxnSp macro="">
      <xdr:nvCxnSpPr>
        <xdr:cNvPr id="508" name="直線コネクタ 507"/>
        <xdr:cNvCxnSpPr/>
      </xdr:nvCxnSpPr>
      <xdr:spPr>
        <a:xfrm flipV="1">
          <a:off x="15481300" y="5921566"/>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09"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0" name="フローチャート: 判断 509"/>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43048</xdr:rowOff>
    </xdr:from>
    <xdr:to>
      <xdr:col>81</xdr:col>
      <xdr:colOff>50800</xdr:colOff>
      <xdr:row>34</xdr:row>
      <xdr:rowOff>163223</xdr:rowOff>
    </xdr:to>
    <xdr:cxnSp macro="">
      <xdr:nvCxnSpPr>
        <xdr:cNvPr id="511" name="直線コネクタ 510"/>
        <xdr:cNvCxnSpPr/>
      </xdr:nvCxnSpPr>
      <xdr:spPr>
        <a:xfrm>
          <a:off x="14592300" y="5700898"/>
          <a:ext cx="889000" cy="2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2" name="フローチャート: 判断 511"/>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3" name="テキスト ボックス 512"/>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43048</xdr:rowOff>
    </xdr:from>
    <xdr:to>
      <xdr:col>76</xdr:col>
      <xdr:colOff>114300</xdr:colOff>
      <xdr:row>36</xdr:row>
      <xdr:rowOff>22611</xdr:rowOff>
    </xdr:to>
    <xdr:cxnSp macro="">
      <xdr:nvCxnSpPr>
        <xdr:cNvPr id="514" name="直線コネクタ 513"/>
        <xdr:cNvCxnSpPr/>
      </xdr:nvCxnSpPr>
      <xdr:spPr>
        <a:xfrm flipV="1">
          <a:off x="13703300" y="5700898"/>
          <a:ext cx="889000" cy="4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5" name="フローチャート: 判断 514"/>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16" name="テキスト ボックス 515"/>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22611</xdr:rowOff>
    </xdr:from>
    <xdr:to>
      <xdr:col>71</xdr:col>
      <xdr:colOff>177800</xdr:colOff>
      <xdr:row>36</xdr:row>
      <xdr:rowOff>55804</xdr:rowOff>
    </xdr:to>
    <xdr:cxnSp macro="">
      <xdr:nvCxnSpPr>
        <xdr:cNvPr id="517" name="直線コネクタ 516"/>
        <xdr:cNvCxnSpPr/>
      </xdr:nvCxnSpPr>
      <xdr:spPr>
        <a:xfrm flipV="1">
          <a:off x="12814300" y="6194811"/>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18" name="フローチャート: 判断 517"/>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19" name="テキスト ボックス 518"/>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0" name="フローチャート: 判断 519"/>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1" name="テキスト ボックス 520"/>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41466</xdr:rowOff>
    </xdr:from>
    <xdr:to>
      <xdr:col>85</xdr:col>
      <xdr:colOff>177800</xdr:colOff>
      <xdr:row>34</xdr:row>
      <xdr:rowOff>143066</xdr:rowOff>
    </xdr:to>
    <xdr:sp macro="" textlink="">
      <xdr:nvSpPr>
        <xdr:cNvPr id="527" name="楕円 526"/>
        <xdr:cNvSpPr/>
      </xdr:nvSpPr>
      <xdr:spPr>
        <a:xfrm>
          <a:off x="16268700" y="5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64343</xdr:rowOff>
    </xdr:from>
    <xdr:ext cx="534377" cy="259045"/>
    <xdr:sp macro="" textlink="">
      <xdr:nvSpPr>
        <xdr:cNvPr id="528" name="消防費該当値テキスト"/>
        <xdr:cNvSpPr txBox="1"/>
      </xdr:nvSpPr>
      <xdr:spPr>
        <a:xfrm>
          <a:off x="16370300" y="5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112423</xdr:rowOff>
    </xdr:from>
    <xdr:to>
      <xdr:col>81</xdr:col>
      <xdr:colOff>101600</xdr:colOff>
      <xdr:row>35</xdr:row>
      <xdr:rowOff>42573</xdr:rowOff>
    </xdr:to>
    <xdr:sp macro="" textlink="">
      <xdr:nvSpPr>
        <xdr:cNvPr id="529" name="楕円 528"/>
        <xdr:cNvSpPr/>
      </xdr:nvSpPr>
      <xdr:spPr>
        <a:xfrm>
          <a:off x="15430500" y="59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59100</xdr:rowOff>
    </xdr:from>
    <xdr:ext cx="534377" cy="259045"/>
    <xdr:sp macro="" textlink="">
      <xdr:nvSpPr>
        <xdr:cNvPr id="530" name="テキスト ボックス 529"/>
        <xdr:cNvSpPr txBox="1"/>
      </xdr:nvSpPr>
      <xdr:spPr>
        <a:xfrm>
          <a:off x="15214111" y="57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163698</xdr:rowOff>
    </xdr:from>
    <xdr:to>
      <xdr:col>76</xdr:col>
      <xdr:colOff>165100</xdr:colOff>
      <xdr:row>33</xdr:row>
      <xdr:rowOff>93848</xdr:rowOff>
    </xdr:to>
    <xdr:sp macro="" textlink="">
      <xdr:nvSpPr>
        <xdr:cNvPr id="531" name="楕円 530"/>
        <xdr:cNvSpPr/>
      </xdr:nvSpPr>
      <xdr:spPr>
        <a:xfrm>
          <a:off x="14541500" y="56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110375</xdr:rowOff>
    </xdr:from>
    <xdr:ext cx="534377" cy="259045"/>
    <xdr:sp macro="" textlink="">
      <xdr:nvSpPr>
        <xdr:cNvPr id="532" name="テキスト ボックス 531"/>
        <xdr:cNvSpPr txBox="1"/>
      </xdr:nvSpPr>
      <xdr:spPr>
        <a:xfrm>
          <a:off x="14325111" y="54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143261</xdr:rowOff>
    </xdr:from>
    <xdr:to>
      <xdr:col>72</xdr:col>
      <xdr:colOff>38100</xdr:colOff>
      <xdr:row>36</xdr:row>
      <xdr:rowOff>73411</xdr:rowOff>
    </xdr:to>
    <xdr:sp macro="" textlink="">
      <xdr:nvSpPr>
        <xdr:cNvPr id="533" name="楕円 532"/>
        <xdr:cNvSpPr/>
      </xdr:nvSpPr>
      <xdr:spPr>
        <a:xfrm>
          <a:off x="13652500" y="61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64538</xdr:rowOff>
    </xdr:from>
    <xdr:ext cx="534377" cy="259045"/>
    <xdr:sp macro="" textlink="">
      <xdr:nvSpPr>
        <xdr:cNvPr id="534" name="テキスト ボックス 533"/>
        <xdr:cNvSpPr txBox="1"/>
      </xdr:nvSpPr>
      <xdr:spPr>
        <a:xfrm>
          <a:off x="13436111" y="62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5004</xdr:rowOff>
    </xdr:from>
    <xdr:to>
      <xdr:col>67</xdr:col>
      <xdr:colOff>101600</xdr:colOff>
      <xdr:row>36</xdr:row>
      <xdr:rowOff>106604</xdr:rowOff>
    </xdr:to>
    <xdr:sp macro="" textlink="">
      <xdr:nvSpPr>
        <xdr:cNvPr id="535" name="楕円 534"/>
        <xdr:cNvSpPr/>
      </xdr:nvSpPr>
      <xdr:spPr>
        <a:xfrm>
          <a:off x="127635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97731</xdr:rowOff>
    </xdr:from>
    <xdr:ext cx="534377" cy="259045"/>
    <xdr:sp macro="" textlink="">
      <xdr:nvSpPr>
        <xdr:cNvPr id="536" name="テキスト ボックス 535"/>
        <xdr:cNvSpPr txBox="1"/>
      </xdr:nvSpPr>
      <xdr:spPr>
        <a:xfrm>
          <a:off x="12547111" y="62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58" name="直線コネクタ 557"/>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59"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0" name="直線コネクタ 559"/>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1"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2" name="直線コネクタ 561"/>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75358</xdr:rowOff>
    </xdr:from>
    <xdr:to>
      <xdr:col>85</xdr:col>
      <xdr:colOff>127000</xdr:colOff>
      <xdr:row>56</xdr:row>
      <xdr:rowOff>162459</xdr:rowOff>
    </xdr:to>
    <xdr:cxnSp macro="">
      <xdr:nvCxnSpPr>
        <xdr:cNvPr id="563" name="直線コネクタ 562"/>
        <xdr:cNvCxnSpPr/>
      </xdr:nvCxnSpPr>
      <xdr:spPr>
        <a:xfrm>
          <a:off x="15481300" y="9676558"/>
          <a:ext cx="838200" cy="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4"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5" name="フローチャート: 判断 564"/>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75358</xdr:rowOff>
    </xdr:from>
    <xdr:to>
      <xdr:col>81</xdr:col>
      <xdr:colOff>50800</xdr:colOff>
      <xdr:row>57</xdr:row>
      <xdr:rowOff>35330</xdr:rowOff>
    </xdr:to>
    <xdr:cxnSp macro="">
      <xdr:nvCxnSpPr>
        <xdr:cNvPr id="566" name="直線コネクタ 565"/>
        <xdr:cNvCxnSpPr/>
      </xdr:nvCxnSpPr>
      <xdr:spPr>
        <a:xfrm flipV="1">
          <a:off x="14592300" y="9676558"/>
          <a:ext cx="8890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67" name="フローチャート: 判断 566"/>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68" name="テキスト ボックス 567"/>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26264</xdr:rowOff>
    </xdr:from>
    <xdr:to>
      <xdr:col>76</xdr:col>
      <xdr:colOff>114300</xdr:colOff>
      <xdr:row>57</xdr:row>
      <xdr:rowOff>35330</xdr:rowOff>
    </xdr:to>
    <xdr:cxnSp macro="">
      <xdr:nvCxnSpPr>
        <xdr:cNvPr id="569" name="直線コネクタ 568"/>
        <xdr:cNvCxnSpPr/>
      </xdr:nvCxnSpPr>
      <xdr:spPr>
        <a:xfrm>
          <a:off x="13703300" y="9798914"/>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0" name="フローチャート: 判断 569"/>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1" name="テキスト ボックス 570"/>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1484</xdr:rowOff>
    </xdr:from>
    <xdr:to>
      <xdr:col>71</xdr:col>
      <xdr:colOff>177800</xdr:colOff>
      <xdr:row>57</xdr:row>
      <xdr:rowOff>26264</xdr:rowOff>
    </xdr:to>
    <xdr:cxnSp macro="">
      <xdr:nvCxnSpPr>
        <xdr:cNvPr id="572" name="直線コネクタ 571"/>
        <xdr:cNvCxnSpPr/>
      </xdr:nvCxnSpPr>
      <xdr:spPr>
        <a:xfrm>
          <a:off x="12814300" y="9259784"/>
          <a:ext cx="889000" cy="5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3" name="フローチャート: 判断 572"/>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4" name="テキスト ボックス 573"/>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5" name="フローチャート: 判断 574"/>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3274</xdr:rowOff>
    </xdr:from>
    <xdr:ext cx="534377" cy="259045"/>
    <xdr:sp macro="" textlink="">
      <xdr:nvSpPr>
        <xdr:cNvPr id="576" name="テキスト ボックス 575"/>
        <xdr:cNvSpPr txBox="1"/>
      </xdr:nvSpPr>
      <xdr:spPr>
        <a:xfrm>
          <a:off x="12547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111659</xdr:rowOff>
    </xdr:from>
    <xdr:to>
      <xdr:col>85</xdr:col>
      <xdr:colOff>177800</xdr:colOff>
      <xdr:row>57</xdr:row>
      <xdr:rowOff>41809</xdr:rowOff>
    </xdr:to>
    <xdr:sp macro="" textlink="">
      <xdr:nvSpPr>
        <xdr:cNvPr id="582" name="楕円 581"/>
        <xdr:cNvSpPr/>
      </xdr:nvSpPr>
      <xdr:spPr>
        <a:xfrm>
          <a:off x="16268700" y="97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134536</xdr:rowOff>
    </xdr:from>
    <xdr:ext cx="534377" cy="259045"/>
    <xdr:sp macro="" textlink="">
      <xdr:nvSpPr>
        <xdr:cNvPr id="583" name="教育費該当値テキスト"/>
        <xdr:cNvSpPr txBox="1"/>
      </xdr:nvSpPr>
      <xdr:spPr>
        <a:xfrm>
          <a:off x="16370300" y="95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24558</xdr:rowOff>
    </xdr:from>
    <xdr:to>
      <xdr:col>81</xdr:col>
      <xdr:colOff>101600</xdr:colOff>
      <xdr:row>56</xdr:row>
      <xdr:rowOff>126158</xdr:rowOff>
    </xdr:to>
    <xdr:sp macro="" textlink="">
      <xdr:nvSpPr>
        <xdr:cNvPr id="584" name="楕円 583"/>
        <xdr:cNvSpPr/>
      </xdr:nvSpPr>
      <xdr:spPr>
        <a:xfrm>
          <a:off x="15430500" y="96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142685</xdr:rowOff>
    </xdr:from>
    <xdr:ext cx="534377" cy="259045"/>
    <xdr:sp macro="" textlink="">
      <xdr:nvSpPr>
        <xdr:cNvPr id="585" name="テキスト ボックス 584"/>
        <xdr:cNvSpPr txBox="1"/>
      </xdr:nvSpPr>
      <xdr:spPr>
        <a:xfrm>
          <a:off x="15214111" y="94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155980</xdr:rowOff>
    </xdr:from>
    <xdr:to>
      <xdr:col>76</xdr:col>
      <xdr:colOff>165100</xdr:colOff>
      <xdr:row>57</xdr:row>
      <xdr:rowOff>86130</xdr:rowOff>
    </xdr:to>
    <xdr:sp macro="" textlink="">
      <xdr:nvSpPr>
        <xdr:cNvPr id="586" name="楕円 585"/>
        <xdr:cNvSpPr/>
      </xdr:nvSpPr>
      <xdr:spPr>
        <a:xfrm>
          <a:off x="14541500" y="97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77257</xdr:rowOff>
    </xdr:from>
    <xdr:ext cx="534377" cy="259045"/>
    <xdr:sp macro="" textlink="">
      <xdr:nvSpPr>
        <xdr:cNvPr id="587" name="テキスト ボックス 586"/>
        <xdr:cNvSpPr txBox="1"/>
      </xdr:nvSpPr>
      <xdr:spPr>
        <a:xfrm>
          <a:off x="14325111" y="98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146914</xdr:rowOff>
    </xdr:from>
    <xdr:to>
      <xdr:col>72</xdr:col>
      <xdr:colOff>38100</xdr:colOff>
      <xdr:row>57</xdr:row>
      <xdr:rowOff>77064</xdr:rowOff>
    </xdr:to>
    <xdr:sp macro="" textlink="">
      <xdr:nvSpPr>
        <xdr:cNvPr id="588" name="楕円 587"/>
        <xdr:cNvSpPr/>
      </xdr:nvSpPr>
      <xdr:spPr>
        <a:xfrm>
          <a:off x="13652500" y="97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68191</xdr:rowOff>
    </xdr:from>
    <xdr:ext cx="534377" cy="259045"/>
    <xdr:sp macro="" textlink="">
      <xdr:nvSpPr>
        <xdr:cNvPr id="589" name="テキスト ボックス 588"/>
        <xdr:cNvSpPr txBox="1"/>
      </xdr:nvSpPr>
      <xdr:spPr>
        <a:xfrm>
          <a:off x="13436111" y="98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122134</xdr:rowOff>
    </xdr:from>
    <xdr:to>
      <xdr:col>67</xdr:col>
      <xdr:colOff>101600</xdr:colOff>
      <xdr:row>54</xdr:row>
      <xdr:rowOff>52284</xdr:rowOff>
    </xdr:to>
    <xdr:sp macro="" textlink="">
      <xdr:nvSpPr>
        <xdr:cNvPr id="590" name="楕円 589"/>
        <xdr:cNvSpPr/>
      </xdr:nvSpPr>
      <xdr:spPr>
        <a:xfrm>
          <a:off x="12763500" y="92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68811</xdr:rowOff>
    </xdr:from>
    <xdr:ext cx="599010" cy="259045"/>
    <xdr:sp macro="" textlink="">
      <xdr:nvSpPr>
        <xdr:cNvPr id="591" name="テキスト ボックス 590"/>
        <xdr:cNvSpPr txBox="1"/>
      </xdr:nvSpPr>
      <xdr:spPr>
        <a:xfrm>
          <a:off x="12514795" y="898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5" name="直線コネクタ 614"/>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18"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19" name="直線コネクタ 618"/>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43193</xdr:rowOff>
    </xdr:from>
    <xdr:to>
      <xdr:col>85</xdr:col>
      <xdr:colOff>127000</xdr:colOff>
      <xdr:row>79</xdr:row>
      <xdr:rowOff>44450</xdr:rowOff>
    </xdr:to>
    <xdr:cxnSp macro="">
      <xdr:nvCxnSpPr>
        <xdr:cNvPr id="620" name="直線コネクタ 619"/>
        <xdr:cNvCxnSpPr/>
      </xdr:nvCxnSpPr>
      <xdr:spPr>
        <a:xfrm flipV="1">
          <a:off x="15481300" y="13587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1"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2" name="フローチャート: 判断 621"/>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3" name="直線コネクタ 62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4" name="フローチャート: 判断 623"/>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5" name="テキスト ボックス 624"/>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6" name="直線コネクタ 62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27" name="フローチャート: 判断 626"/>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28" name="テキスト ボックス 627"/>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29" name="直線コネクタ 62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0" name="フローチャート: 判断 629"/>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1" name="テキスト ボックス 630"/>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2" name="フローチャート: 判断 631"/>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3" name="テキスト ボックス 632"/>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163843</xdr:rowOff>
    </xdr:from>
    <xdr:to>
      <xdr:col>85</xdr:col>
      <xdr:colOff>177800</xdr:colOff>
      <xdr:row>79</xdr:row>
      <xdr:rowOff>93993</xdr:rowOff>
    </xdr:to>
    <xdr:sp macro="" textlink="">
      <xdr:nvSpPr>
        <xdr:cNvPr id="639" name="楕円 638"/>
        <xdr:cNvSpPr/>
      </xdr:nvSpPr>
      <xdr:spPr>
        <a:xfrm>
          <a:off x="16268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78770</xdr:rowOff>
    </xdr:from>
    <xdr:ext cx="313932" cy="259045"/>
    <xdr:sp macro="" textlink="">
      <xdr:nvSpPr>
        <xdr:cNvPr id="640" name="災害復旧費該当値テキスト"/>
        <xdr:cNvSpPr txBox="1"/>
      </xdr:nvSpPr>
      <xdr:spPr>
        <a:xfrm>
          <a:off x="16370300" y="1345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3" name="楕円 64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4" name="テキスト ボックス 64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7" name="楕円 64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8" name="テキスト ボックス 64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0" name="直線コネクタ 669"/>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1"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2" name="直線コネクタ 671"/>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3"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4" name="直線コネクタ 673"/>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89078</xdr:rowOff>
    </xdr:from>
    <xdr:to>
      <xdr:col>85</xdr:col>
      <xdr:colOff>127000</xdr:colOff>
      <xdr:row>97</xdr:row>
      <xdr:rowOff>94864</xdr:rowOff>
    </xdr:to>
    <xdr:cxnSp macro="">
      <xdr:nvCxnSpPr>
        <xdr:cNvPr id="675" name="直線コネクタ 674"/>
        <xdr:cNvCxnSpPr/>
      </xdr:nvCxnSpPr>
      <xdr:spPr>
        <a:xfrm>
          <a:off x="15481300" y="16719728"/>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76"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77" name="フローチャート: 判断 676"/>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89078</xdr:rowOff>
    </xdr:from>
    <xdr:to>
      <xdr:col>81</xdr:col>
      <xdr:colOff>50800</xdr:colOff>
      <xdr:row>97</xdr:row>
      <xdr:rowOff>132432</xdr:rowOff>
    </xdr:to>
    <xdr:cxnSp macro="">
      <xdr:nvCxnSpPr>
        <xdr:cNvPr id="678" name="直線コネクタ 677"/>
        <xdr:cNvCxnSpPr/>
      </xdr:nvCxnSpPr>
      <xdr:spPr>
        <a:xfrm flipV="1">
          <a:off x="14592300" y="16719728"/>
          <a:ext cx="889000" cy="4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79" name="フローチャート: 判断 678"/>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0" name="テキスト ボックス 679"/>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98254</xdr:rowOff>
    </xdr:from>
    <xdr:to>
      <xdr:col>76</xdr:col>
      <xdr:colOff>114300</xdr:colOff>
      <xdr:row>97</xdr:row>
      <xdr:rowOff>132432</xdr:rowOff>
    </xdr:to>
    <xdr:cxnSp macro="">
      <xdr:nvCxnSpPr>
        <xdr:cNvPr id="681" name="直線コネクタ 680"/>
        <xdr:cNvCxnSpPr/>
      </xdr:nvCxnSpPr>
      <xdr:spPr>
        <a:xfrm>
          <a:off x="13703300" y="16728904"/>
          <a:ext cx="889000" cy="3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2" name="フローチャート: 判断 681"/>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3" name="テキスト ボックス 682"/>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98254</xdr:rowOff>
    </xdr:from>
    <xdr:to>
      <xdr:col>71</xdr:col>
      <xdr:colOff>177800</xdr:colOff>
      <xdr:row>97</xdr:row>
      <xdr:rowOff>166492</xdr:rowOff>
    </xdr:to>
    <xdr:cxnSp macro="">
      <xdr:nvCxnSpPr>
        <xdr:cNvPr id="684" name="直線コネクタ 683"/>
        <xdr:cNvCxnSpPr/>
      </xdr:nvCxnSpPr>
      <xdr:spPr>
        <a:xfrm flipV="1">
          <a:off x="12814300" y="16728904"/>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5" name="フローチャート: 判断 684"/>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15648</xdr:rowOff>
    </xdr:from>
    <xdr:ext cx="534377" cy="259045"/>
    <xdr:sp macro="" textlink="">
      <xdr:nvSpPr>
        <xdr:cNvPr id="686" name="テキスト ボックス 685"/>
        <xdr:cNvSpPr txBox="1"/>
      </xdr:nvSpPr>
      <xdr:spPr>
        <a:xfrm>
          <a:off x="13436111" y="16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87" name="フローチャート: 判断 686"/>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88" name="テキスト ボックス 687"/>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44064</xdr:rowOff>
    </xdr:from>
    <xdr:to>
      <xdr:col>85</xdr:col>
      <xdr:colOff>177800</xdr:colOff>
      <xdr:row>97</xdr:row>
      <xdr:rowOff>145664</xdr:rowOff>
    </xdr:to>
    <xdr:sp macro="" textlink="">
      <xdr:nvSpPr>
        <xdr:cNvPr id="694" name="楕円 693"/>
        <xdr:cNvSpPr/>
      </xdr:nvSpPr>
      <xdr:spPr>
        <a:xfrm>
          <a:off x="162687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66941</xdr:rowOff>
    </xdr:from>
    <xdr:ext cx="534377" cy="259045"/>
    <xdr:sp macro="" textlink="">
      <xdr:nvSpPr>
        <xdr:cNvPr id="695" name="公債費該当値テキスト"/>
        <xdr:cNvSpPr txBox="1"/>
      </xdr:nvSpPr>
      <xdr:spPr>
        <a:xfrm>
          <a:off x="16370300" y="165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38278</xdr:rowOff>
    </xdr:from>
    <xdr:to>
      <xdr:col>81</xdr:col>
      <xdr:colOff>101600</xdr:colOff>
      <xdr:row>97</xdr:row>
      <xdr:rowOff>139878</xdr:rowOff>
    </xdr:to>
    <xdr:sp macro="" textlink="">
      <xdr:nvSpPr>
        <xdr:cNvPr id="696" name="楕円 695"/>
        <xdr:cNvSpPr/>
      </xdr:nvSpPr>
      <xdr:spPr>
        <a:xfrm>
          <a:off x="15430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156405</xdr:rowOff>
    </xdr:from>
    <xdr:ext cx="534377" cy="259045"/>
    <xdr:sp macro="" textlink="">
      <xdr:nvSpPr>
        <xdr:cNvPr id="697" name="テキスト ボックス 696"/>
        <xdr:cNvSpPr txBox="1"/>
      </xdr:nvSpPr>
      <xdr:spPr>
        <a:xfrm>
          <a:off x="15214111" y="164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81632</xdr:rowOff>
    </xdr:from>
    <xdr:to>
      <xdr:col>76</xdr:col>
      <xdr:colOff>165100</xdr:colOff>
      <xdr:row>98</xdr:row>
      <xdr:rowOff>11782</xdr:rowOff>
    </xdr:to>
    <xdr:sp macro="" textlink="">
      <xdr:nvSpPr>
        <xdr:cNvPr id="698" name="楕円 697"/>
        <xdr:cNvSpPr/>
      </xdr:nvSpPr>
      <xdr:spPr>
        <a:xfrm>
          <a:off x="14541500" y="167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28309</xdr:rowOff>
    </xdr:from>
    <xdr:ext cx="534377" cy="259045"/>
    <xdr:sp macro="" textlink="">
      <xdr:nvSpPr>
        <xdr:cNvPr id="699" name="テキスト ボックス 698"/>
        <xdr:cNvSpPr txBox="1"/>
      </xdr:nvSpPr>
      <xdr:spPr>
        <a:xfrm>
          <a:off x="14325111" y="164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47454</xdr:rowOff>
    </xdr:from>
    <xdr:to>
      <xdr:col>72</xdr:col>
      <xdr:colOff>38100</xdr:colOff>
      <xdr:row>97</xdr:row>
      <xdr:rowOff>149054</xdr:rowOff>
    </xdr:to>
    <xdr:sp macro="" textlink="">
      <xdr:nvSpPr>
        <xdr:cNvPr id="700" name="楕円 699"/>
        <xdr:cNvSpPr/>
      </xdr:nvSpPr>
      <xdr:spPr>
        <a:xfrm>
          <a:off x="13652500" y="166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165581</xdr:rowOff>
    </xdr:from>
    <xdr:ext cx="534377" cy="259045"/>
    <xdr:sp macro="" textlink="">
      <xdr:nvSpPr>
        <xdr:cNvPr id="701" name="テキスト ボックス 700"/>
        <xdr:cNvSpPr txBox="1"/>
      </xdr:nvSpPr>
      <xdr:spPr>
        <a:xfrm>
          <a:off x="13436111" y="164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115692</xdr:rowOff>
    </xdr:from>
    <xdr:to>
      <xdr:col>67</xdr:col>
      <xdr:colOff>101600</xdr:colOff>
      <xdr:row>98</xdr:row>
      <xdr:rowOff>45842</xdr:rowOff>
    </xdr:to>
    <xdr:sp macro="" textlink="">
      <xdr:nvSpPr>
        <xdr:cNvPr id="702" name="楕円 701"/>
        <xdr:cNvSpPr/>
      </xdr:nvSpPr>
      <xdr:spPr>
        <a:xfrm>
          <a:off x="12763500" y="167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36969</xdr:rowOff>
    </xdr:from>
    <xdr:ext cx="534377" cy="259045"/>
    <xdr:sp macro="" textlink="">
      <xdr:nvSpPr>
        <xdr:cNvPr id="703" name="テキスト ボックス 702"/>
        <xdr:cNvSpPr txBox="1"/>
      </xdr:nvSpPr>
      <xdr:spPr>
        <a:xfrm>
          <a:off x="12547111" y="16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27" name="直線コネクタ 726"/>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28"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0"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1" name="直線コネクタ 730"/>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3"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4" name="フローチャート: 判断 733"/>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36" name="フローチャート: 判断 735"/>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37" name="テキスト ボックス 736"/>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39" name="フローチャート: 判断 738"/>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0" name="テキスト ボックス 739"/>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2" name="フローチャート: 判断 741"/>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3" name="テキスト ボックス 742"/>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4" name="フローチャート: 判断 743"/>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5" name="テキスト ボックス 744"/>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2"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0" name="テキスト ボックス 779"/>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86" name="直線コネクタ 785"/>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87"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89"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0" name="直線コネクタ 789"/>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2"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3" name="フローチャート: 判断 792"/>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5" name="フローチャート: 判断 794"/>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796" name="テキスト ボックス 795"/>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798" name="フローチャート: 判断 797"/>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799" name="テキスト ボックス 798"/>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1" name="フローチャート: 判断 80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2" name="テキスト ボックス 80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3" name="フローチャート: 判断 802"/>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4" name="テキスト ボックス 80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1"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17" name="テキスト ボックス 816"/>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19" name="テキスト ボックス 818"/>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・住民一人当たりの民生費は、類似団体平均を下回っているが、前年度より増加している。これは新型コロナウイルス感染症関連事業や物価高騰対策事業により給付金等の事業費が増加したためである。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・住民一人当たりの農林水産業費は、類似団体平均を下回っているが、前年度より増加している。これは畜産競争力強化対策整備事業費補助金や漁港耐震対策胸壁等整備工事費が増加したためである。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・住民一人当たりの商工費は、類似団体平均を下回っているが、前年度より増加している。これは企業立地促進補助金が増加したためである。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・住民一人当たりの消防費は、類似団体平均を上回っており、前年度より大きく増加している。これは防災物資拠点施設整備工事費が増加したためである。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・住民一人当たりの災害復旧事業費については、類似団体内平均を下回っているが、前年度より増加している。これは台風による豪雨災害により災害復旧事業費が増加したためである。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新型コロナウイルス感染症関連事業や物価高騰対策事業に係る給付金等の事業費の増加により扶助費は大きく増加したものの歳出総額は減少した。また歳入については地方税や普通交付税の再算定による交付税額等が増加した一方、温水プール整備事業に係る地方債発行額が減少したことなどにより歳入総額は減少した。歳出減少額が歳入減少額を上回ったため、実質収支額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200">
              <a:latin typeface="ＭＳ ゴシック" pitchFamily="49" charset="-128"/>
              <a:ea typeface="ＭＳ ゴシック" pitchFamily="49" charset="-128"/>
            </a:rPr>
            <a:t>66.21</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・令和５年度決算について、全会計で赤字はなく、介護保険事業特別会計を除き、黒字額が増加している。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・一般会計については、標準財政規模比に対する黒字額は増加しており、地方税や普通交付税の再算定による交付税額等が増加したことにより、実質収支額が増加している。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・国民健康保険事業特別会計については、保険給付費における療養諸費及び国民健康保険事業費納付金のうち医療給付分納付金が減少したことにより、黒字額が増加している。</a:t>
          </a:r>
        </a:p>
        <a:p>
          <a:r>
            <a:rPr kumimoji="1" lang="ja-JP" altLang="en-US" sz="1400">
              <a:latin typeface="ＭＳ ゴシック" pitchFamily="49" charset="-128"/>
              <a:ea typeface="ＭＳ ゴシック" pitchFamily="49" charset="-128"/>
            </a:rPr>
            <a:t>・介護保険事業特別会計については、保険給付費における介護サービス等諸費及び諸支出金における償還金及び還付加算金の増加により、黒字額が減少している。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に係る過疎対策事業債の元利償還金の増加及び防災無線整備事業に係る緊急防災・減災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・今後もポンプ施設整備事業及び体育施設等の規模の大きい事業に係る起債発行を予定しており、元利償還金の増加が見込まれるが、交付税算入率の高い起債を充当するなど実質負担の軽減に努める。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年度地方債残高は、白鳥中学校区学校再編事業や防災整備事業などに係る長期債償還元金が増加し、償還額が市債発行額を上回ったため減少した。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・将来負担額については、一般会計等に係る地方債の現在高が大部分を占めており、今後予定している施設整備に係る事業債の発行により、地方債の現在高は増加が想定される。</a:t>
          </a:r>
        </a:p>
        <a:p>
          <a:r>
            <a:rPr kumimoji="1" lang="ja-JP" altLang="en-US" sz="14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p>
        <a:p>
          <a:r>
            <a:rPr kumimoji="1" lang="ja-JP" altLang="en-US" sz="1400">
              <a:latin typeface="ＭＳ ゴシック" pitchFamily="49" charset="-128"/>
              <a:ea typeface="ＭＳ ゴシック" pitchFamily="49" charset="-128"/>
            </a:rPr>
            <a:t>・充当可能基金については、財政調整基金の積立及び令和５年度に新設した子ども未来応援基金の積立により充当可能基金は増加した。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・財政調整基金については、利子及び前年度決算剰余額の積立により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百万円増加した。減債基金については、公債費の平準化による繰入により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百万円減少した。また令和５年度にはその他の特定目的基金として、新たに子ども未来応援基金を新設し、基金全体として残高が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歳未満）の就業及び定住を促進するため、就労奨励及び奨学金の償還支援に要する経費に充当。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・官民連携基金：社会課題の解決に向け、行政と民間が連携して最適な公共サービスの提供を実現し、地域の価値や住民満足度の最大化を図る官民連携事業を推進するための経費に充当。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・地域福祉基金については、在宅福祉事業（緊急通報体制整備事業）に必要となる経費に係る繰入れを実施したため。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・未来創生就業定住促進基金については、新規就業者への就労奨励及び奨学金償還に必要となる経費に係る繰入を実施したため。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・官民連携基金については、水産業持続的発展事業に必要となる経費に係る繰入を実施したため。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・地域福祉基金：今後の高齢化などの状況を踏まえ、在宅福祉事業に充当する。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・未来創生就業定住促進基金：未来創生就業定住促進事業を実施しており、就労支援及び奨学金の償還支援に充当する。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・官民連携基金：地域の価値や住民満足度の最大化を図る官民連携事業を推進するための経費に充当する。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・公債費の平準化を図るため、減債基金の繰入を行い、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・将来にわたる実質的な負債（将来負担）を的確に捉え、公債費の平準化を目的とした繰入や基金への積立を行うなどの必要な措置を講じていく。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20298349</v>
      </c>
      <c r="BO4" s="449"/>
      <c r="BP4" s="449"/>
      <c r="BQ4" s="449"/>
      <c r="BR4" s="449"/>
      <c r="BS4" s="449"/>
      <c r="BT4" s="449"/>
      <c r="BU4" s="450"/>
      <c r="BV4" s="448">
        <v>20780065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12.6</v>
      </c>
      <c r="CU4" s="589"/>
      <c r="CV4" s="589"/>
      <c r="CW4" s="589"/>
      <c r="CX4" s="589"/>
      <c r="CY4" s="589"/>
      <c r="CZ4" s="589"/>
      <c r="DA4" s="590"/>
      <c r="DB4" s="588">
        <v>12.3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18717339</v>
      </c>
      <c r="BO5" s="420"/>
      <c r="BP5" s="420"/>
      <c r="BQ5" s="420"/>
      <c r="BR5" s="420"/>
      <c r="BS5" s="420"/>
      <c r="BT5" s="420"/>
      <c r="BU5" s="421"/>
      <c r="BV5" s="419">
        <v>19279227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1581010</v>
      </c>
      <c r="BO6" s="420"/>
      <c r="BP6" s="420"/>
      <c r="BQ6" s="420"/>
      <c r="BR6" s="420"/>
      <c r="BS6" s="420"/>
      <c r="BT6" s="420"/>
      <c r="BU6" s="421"/>
      <c r="BV6" s="419">
        <v>1500838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95.1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221861</v>
      </c>
      <c r="BO7" s="420"/>
      <c r="BP7" s="420"/>
      <c r="BQ7" s="420"/>
      <c r="BR7" s="420"/>
      <c r="BS7" s="420"/>
      <c r="BT7" s="420"/>
      <c r="BU7" s="421"/>
      <c r="BV7" s="419">
        <v>185339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10807778</v>
      </c>
      <c r="CU7" s="420"/>
      <c r="CV7" s="420"/>
      <c r="CW7" s="420"/>
      <c r="CX7" s="420"/>
      <c r="CY7" s="420"/>
      <c r="CZ7" s="420"/>
      <c r="DA7" s="421"/>
      <c r="DB7" s="419">
        <v>10719130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1359149</v>
      </c>
      <c r="BO8" s="420"/>
      <c r="BP8" s="420"/>
      <c r="BQ8" s="420"/>
      <c r="BR8" s="420"/>
      <c r="BS8" s="420"/>
      <c r="BT8" s="420"/>
      <c r="BU8" s="421"/>
      <c r="BV8" s="419">
        <v>1315499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28279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43650</v>
      </c>
      <c r="BO9" s="420"/>
      <c r="BP9" s="420"/>
      <c r="BQ9" s="420"/>
      <c r="BR9" s="420"/>
      <c r="BS9" s="420"/>
      <c r="BT9" s="420"/>
      <c r="BU9" s="421"/>
      <c r="BV9" s="419">
        <v>77227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17.600000000000001</v>
      </c>
      <c r="CU9" s="417"/>
      <c r="CV9" s="417"/>
      <c r="CW9" s="417"/>
      <c r="CX9" s="417"/>
      <c r="CY9" s="417"/>
      <c r="CZ9" s="417"/>
      <c r="DA9" s="418"/>
      <c r="DB9" s="416">
        <v>18.600000000000001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31031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664808</v>
      </c>
      <c r="BO10" s="420"/>
      <c r="BP10" s="420"/>
      <c r="BQ10" s="420"/>
      <c r="BR10" s="420"/>
      <c r="BS10" s="420"/>
      <c r="BT10" s="420"/>
      <c r="BU10" s="421"/>
      <c r="BV10" s="419">
        <v>624086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213750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27900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27570</v>
      </c>
      <c r="S13" s="507"/>
      <c r="T13" s="507"/>
      <c r="U13" s="507"/>
      <c r="V13" s="508"/>
      <c r="W13" s="509" t="s">
        <v>131</v>
      </c>
      <c r="X13" s="405"/>
      <c r="Y13" s="405"/>
      <c r="Z13" s="405"/>
      <c r="AA13" s="405"/>
      <c r="AB13" s="406"/>
      <c r="AC13" s="372">
        <v>1130</v>
      </c>
      <c r="AD13" s="373"/>
      <c r="AE13" s="373"/>
      <c r="AF13" s="373"/>
      <c r="AG13" s="374"/>
      <c r="AH13" s="372">
        <v>1277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708458</v>
      </c>
      <c r="BO13" s="420"/>
      <c r="BP13" s="420"/>
      <c r="BQ13" s="420"/>
      <c r="BR13" s="420"/>
      <c r="BS13" s="420"/>
      <c r="BT13" s="420"/>
      <c r="BU13" s="421"/>
      <c r="BV13" s="419">
        <v>815063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3.8</v>
      </c>
      <c r="CU13" s="417"/>
      <c r="CV13" s="417"/>
      <c r="CW13" s="417"/>
      <c r="CX13" s="417"/>
      <c r="CY13" s="417"/>
      <c r="CZ13" s="417"/>
      <c r="DA13" s="418"/>
      <c r="DB13" s="416">
        <v>3.5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28498</v>
      </c>
      <c r="S14" s="507"/>
      <c r="T14" s="507"/>
      <c r="U14" s="507"/>
      <c r="V14" s="508"/>
      <c r="W14" s="510"/>
      <c r="X14" s="408"/>
      <c r="Y14" s="408"/>
      <c r="Z14" s="408"/>
      <c r="AA14" s="408"/>
      <c r="AB14" s="409"/>
      <c r="AC14" s="499">
        <v>8.8000000000000007</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28175</v>
      </c>
      <c r="S15" s="507"/>
      <c r="T15" s="507"/>
      <c r="U15" s="507"/>
      <c r="V15" s="508"/>
      <c r="W15" s="509" t="s">
        <v>137</v>
      </c>
      <c r="X15" s="405"/>
      <c r="Y15" s="405"/>
      <c r="Z15" s="405"/>
      <c r="AA15" s="405"/>
      <c r="AB15" s="406"/>
      <c r="AC15" s="372">
        <v>4415</v>
      </c>
      <c r="AD15" s="373"/>
      <c r="AE15" s="373"/>
      <c r="AF15" s="373"/>
      <c r="AG15" s="374"/>
      <c r="AH15" s="372">
        <v>5263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3388226</v>
      </c>
      <c r="BO15" s="449"/>
      <c r="BP15" s="449"/>
      <c r="BQ15" s="449"/>
      <c r="BR15" s="449"/>
      <c r="BS15" s="449"/>
      <c r="BT15" s="449"/>
      <c r="BU15" s="450"/>
      <c r="BV15" s="448">
        <v>3371802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34.299999999999997</v>
      </c>
      <c r="AD16" s="500"/>
      <c r="AE16" s="500"/>
      <c r="AF16" s="500"/>
      <c r="AG16" s="501"/>
      <c r="AH16" s="499">
        <v>36.700000000000003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9877522</v>
      </c>
      <c r="BO16" s="420"/>
      <c r="BP16" s="420"/>
      <c r="BQ16" s="420"/>
      <c r="BR16" s="420"/>
      <c r="BS16" s="420"/>
      <c r="BT16" s="420"/>
      <c r="BU16" s="421"/>
      <c r="BV16" s="419">
        <v>9658845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7308</v>
      </c>
      <c r="AD17" s="373"/>
      <c r="AE17" s="373"/>
      <c r="AF17" s="373"/>
      <c r="AG17" s="374"/>
      <c r="AH17" s="372">
        <v>7820</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4258763</v>
      </c>
      <c r="BO17" s="420"/>
      <c r="BP17" s="420"/>
      <c r="BQ17" s="420"/>
      <c r="BR17" s="420"/>
      <c r="BS17" s="420"/>
      <c r="BT17" s="420"/>
      <c r="BU17" s="421"/>
      <c r="BV17" s="419">
        <v>4300399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152.86000000000001</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54.5</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10210095</v>
      </c>
      <c r="BO18" s="420"/>
      <c r="BP18" s="420"/>
      <c r="BQ18" s="420"/>
      <c r="BR18" s="420"/>
      <c r="BS18" s="420"/>
      <c r="BT18" s="420"/>
      <c r="BU18" s="421"/>
      <c r="BV18" s="419">
        <v>10076268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185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14988764</v>
      </c>
      <c r="BO19" s="420"/>
      <c r="BP19" s="420"/>
      <c r="BQ19" s="420"/>
      <c r="BR19" s="420"/>
      <c r="BS19" s="420"/>
      <c r="BT19" s="420"/>
      <c r="BU19" s="421"/>
      <c r="BV19" s="419">
        <v>14804450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11931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18435711</v>
      </c>
      <c r="BO22" s="449"/>
      <c r="BP22" s="449"/>
      <c r="BQ22" s="449"/>
      <c r="BR22" s="449"/>
      <c r="BS22" s="449"/>
      <c r="BT22" s="449"/>
      <c r="BU22" s="450"/>
      <c r="BV22" s="448">
        <v>18932967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11644512</v>
      </c>
      <c r="BO23" s="420"/>
      <c r="BP23" s="420"/>
      <c r="BQ23" s="420"/>
      <c r="BR23" s="420"/>
      <c r="BS23" s="420"/>
      <c r="BT23" s="420"/>
      <c r="BU23" s="421"/>
      <c r="BV23" s="419">
        <v>11914208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8400</v>
      </c>
      <c r="R24" s="373"/>
      <c r="S24" s="373"/>
      <c r="T24" s="373"/>
      <c r="U24" s="373"/>
      <c r="V24" s="374"/>
      <c r="W24" s="462"/>
      <c r="X24" s="399"/>
      <c r="Y24" s="400"/>
      <c r="Z24" s="375" t="s">
        <v>161</v>
      </c>
      <c r="AA24" s="376"/>
      <c r="AB24" s="376"/>
      <c r="AC24" s="376"/>
      <c r="AD24" s="376"/>
      <c r="AE24" s="376"/>
      <c r="AF24" s="376"/>
      <c r="AG24" s="377"/>
      <c r="AH24" s="372">
        <v>268</v>
      </c>
      <c r="AI24" s="373"/>
      <c r="AJ24" s="373"/>
      <c r="AK24" s="373"/>
      <c r="AL24" s="374"/>
      <c r="AM24" s="372">
        <v>835624</v>
      </c>
      <c r="AN24" s="373"/>
      <c r="AO24" s="373"/>
      <c r="AP24" s="373"/>
      <c r="AQ24" s="373"/>
      <c r="AR24" s="374"/>
      <c r="AS24" s="372">
        <v>3118</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17445013</v>
      </c>
      <c r="BO24" s="420"/>
      <c r="BP24" s="420"/>
      <c r="BQ24" s="420"/>
      <c r="BR24" s="420"/>
      <c r="BS24" s="420"/>
      <c r="BT24" s="420"/>
      <c r="BU24" s="421"/>
      <c r="BV24" s="419">
        <v>17777099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6400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3126663</v>
      </c>
      <c r="BO25" s="449"/>
      <c r="BP25" s="449"/>
      <c r="BQ25" s="449"/>
      <c r="BR25" s="449"/>
      <c r="BS25" s="449"/>
      <c r="BT25" s="449"/>
      <c r="BU25" s="450"/>
      <c r="BV25" s="448">
        <v>4032465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5700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22547</v>
      </c>
      <c r="AN26" s="373"/>
      <c r="AO26" s="373"/>
      <c r="AP26" s="373"/>
      <c r="AQ26" s="373"/>
      <c r="AR26" s="374"/>
      <c r="AS26" s="372">
        <v>3221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4900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370000</v>
      </c>
      <c r="BO27" s="454"/>
      <c r="BP27" s="454"/>
      <c r="BQ27" s="454"/>
      <c r="BR27" s="454"/>
      <c r="BS27" s="454"/>
      <c r="BT27" s="454"/>
      <c r="BU27" s="455"/>
      <c r="BV27" s="453">
        <v>370000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4400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7155392</v>
      </c>
      <c r="BO28" s="449"/>
      <c r="BP28" s="449"/>
      <c r="BQ28" s="449"/>
      <c r="BR28" s="449"/>
      <c r="BS28" s="449"/>
      <c r="BT28" s="449"/>
      <c r="BU28" s="450"/>
      <c r="BV28" s="448">
        <v>6490584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14</v>
      </c>
      <c r="M29" s="373"/>
      <c r="N29" s="373"/>
      <c r="O29" s="373"/>
      <c r="P29" s="374"/>
      <c r="Q29" s="372">
        <v>4000</v>
      </c>
      <c r="R29" s="373"/>
      <c r="S29" s="373"/>
      <c r="T29" s="373"/>
      <c r="U29" s="373"/>
      <c r="V29" s="374"/>
      <c r="W29" s="463"/>
      <c r="X29" s="464"/>
      <c r="Y29" s="465"/>
      <c r="Z29" s="375" t="s">
        <v>176</v>
      </c>
      <c r="AA29" s="376"/>
      <c r="AB29" s="376"/>
      <c r="AC29" s="376"/>
      <c r="AD29" s="376"/>
      <c r="AE29" s="376"/>
      <c r="AF29" s="376"/>
      <c r="AG29" s="377"/>
      <c r="AH29" s="372">
        <v>268</v>
      </c>
      <c r="AI29" s="373"/>
      <c r="AJ29" s="373"/>
      <c r="AK29" s="373"/>
      <c r="AL29" s="374"/>
      <c r="AM29" s="372">
        <v>835624</v>
      </c>
      <c r="AN29" s="373"/>
      <c r="AO29" s="373"/>
      <c r="AP29" s="373"/>
      <c r="AQ29" s="373"/>
      <c r="AR29" s="374"/>
      <c r="AS29" s="372">
        <v>3118</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1105622</v>
      </c>
      <c r="BO29" s="420"/>
      <c r="BP29" s="420"/>
      <c r="BQ29" s="420"/>
      <c r="BR29" s="420"/>
      <c r="BS29" s="420"/>
      <c r="BT29" s="420"/>
      <c r="BU29" s="421"/>
      <c r="BV29" s="419">
        <v>1254522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3478762</v>
      </c>
      <c r="BO30" s="454"/>
      <c r="BP30" s="454"/>
      <c r="BQ30" s="454"/>
      <c r="BR30" s="454"/>
      <c r="BS30" s="454"/>
      <c r="BT30" s="454"/>
      <c r="BU30" s="455"/>
      <c r="BV30" s="453">
        <v>3515263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大川広域行政組合（一般会計）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東かがわ市土地開発公社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大川広域行政組合（介護サービス事業）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一般財団法人東かがわ市スポーツ財団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香川県東部清掃施設組合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株式会社ソルトレイクひけた</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東かがわ市外一市一町組合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香川県広域水道企業団（水道事業）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香川県広域水道企業団（工業用水道事業）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8+O5nouM1Nq9MiXJWjO4951CzFpesdknO5BDrEMrzJJU2wZerNBjyhogoODXy4h4ntZPHWCAq/9dhU6sa9SvQ==" saltValue="UzSzG6mvj8nFoGZSMyQ9T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3408694</v>
      </c>
      <c r="S5" s="677"/>
      <c r="T5" s="677"/>
      <c r="U5" s="677"/>
      <c r="V5" s="677"/>
      <c r="W5" s="677"/>
      <c r="X5" s="677"/>
      <c r="Y5" s="702"/>
      <c r="Z5" s="715">
        <v>16.8</v>
      </c>
      <c r="AA5" s="715"/>
      <c r="AB5" s="715"/>
      <c r="AC5" s="715"/>
      <c r="AD5" s="716">
        <v>3408694</v>
      </c>
      <c r="AE5" s="716"/>
      <c r="AF5" s="716"/>
      <c r="AG5" s="716"/>
      <c r="AH5" s="716"/>
      <c r="AI5" s="716"/>
      <c r="AJ5" s="716"/>
      <c r="AK5" s="716"/>
      <c r="AL5" s="703">
        <v>31.3</v>
      </c>
      <c r="AM5" s="685"/>
      <c r="AN5" s="685"/>
      <c r="AO5" s="704"/>
      <c r="AP5" s="679" t="s">
        <v>215</v>
      </c>
      <c r="AQ5" s="680"/>
      <c r="AR5" s="680"/>
      <c r="AS5" s="680"/>
      <c r="AT5" s="680"/>
      <c r="AU5" s="680"/>
      <c r="AV5" s="680"/>
      <c r="AW5" s="680"/>
      <c r="AX5" s="680"/>
      <c r="AY5" s="680"/>
      <c r="AZ5" s="680"/>
      <c r="BA5" s="680"/>
      <c r="BB5" s="680"/>
      <c r="BC5" s="680"/>
      <c r="BD5" s="680"/>
      <c r="BE5" s="680"/>
      <c r="BF5" s="681"/>
      <c r="BG5" s="621">
        <v>3408694</v>
      </c>
      <c r="BH5" s="622"/>
      <c r="BI5" s="622"/>
      <c r="BJ5" s="622"/>
      <c r="BK5" s="622"/>
      <c r="BL5" s="622"/>
      <c r="BM5" s="622"/>
      <c r="BN5" s="623"/>
      <c r="BO5" s="659">
        <v>100</v>
      </c>
      <c r="BP5" s="659"/>
      <c r="BQ5" s="659"/>
      <c r="BR5" s="659"/>
      <c r="BS5" s="660">
        <v>80885</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115469</v>
      </c>
      <c r="S6" s="622"/>
      <c r="T6" s="622"/>
      <c r="U6" s="622"/>
      <c r="V6" s="622"/>
      <c r="W6" s="622"/>
      <c r="X6" s="622"/>
      <c r="Y6" s="623"/>
      <c r="Z6" s="659">
        <v>0.6</v>
      </c>
      <c r="AA6" s="659"/>
      <c r="AB6" s="659"/>
      <c r="AC6" s="659"/>
      <c r="AD6" s="660">
        <v>115469</v>
      </c>
      <c r="AE6" s="660"/>
      <c r="AF6" s="660"/>
      <c r="AG6" s="660"/>
      <c r="AH6" s="660"/>
      <c r="AI6" s="660"/>
      <c r="AJ6" s="660"/>
      <c r="AK6" s="660"/>
      <c r="AL6" s="624">
        <v>1.1000000000000001</v>
      </c>
      <c r="AM6" s="625"/>
      <c r="AN6" s="625"/>
      <c r="AO6" s="661"/>
      <c r="AP6" s="618" t="s">
        <v>220</v>
      </c>
      <c r="AQ6" s="619"/>
      <c r="AR6" s="619"/>
      <c r="AS6" s="619"/>
      <c r="AT6" s="619"/>
      <c r="AU6" s="619"/>
      <c r="AV6" s="619"/>
      <c r="AW6" s="619"/>
      <c r="AX6" s="619"/>
      <c r="AY6" s="619"/>
      <c r="AZ6" s="619"/>
      <c r="BA6" s="619"/>
      <c r="BB6" s="619"/>
      <c r="BC6" s="619"/>
      <c r="BD6" s="619"/>
      <c r="BE6" s="619"/>
      <c r="BF6" s="620"/>
      <c r="BG6" s="621">
        <v>3408694</v>
      </c>
      <c r="BH6" s="622"/>
      <c r="BI6" s="622"/>
      <c r="BJ6" s="622"/>
      <c r="BK6" s="622"/>
      <c r="BL6" s="622"/>
      <c r="BM6" s="622"/>
      <c r="BN6" s="623"/>
      <c r="BO6" s="659">
        <v>100</v>
      </c>
      <c r="BP6" s="659"/>
      <c r="BQ6" s="659"/>
      <c r="BR6" s="659"/>
      <c r="BS6" s="660">
        <v>80885</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174938</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174938</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1704</v>
      </c>
      <c r="S7" s="622"/>
      <c r="T7" s="622"/>
      <c r="U7" s="622"/>
      <c r="V7" s="622"/>
      <c r="W7" s="622"/>
      <c r="X7" s="622"/>
      <c r="Y7" s="623"/>
      <c r="Z7" s="659">
        <v>0</v>
      </c>
      <c r="AA7" s="659"/>
      <c r="AB7" s="659"/>
      <c r="AC7" s="659"/>
      <c r="AD7" s="660">
        <v>1704</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1450381</v>
      </c>
      <c r="BH7" s="622"/>
      <c r="BI7" s="622"/>
      <c r="BJ7" s="622"/>
      <c r="BK7" s="622"/>
      <c r="BL7" s="622"/>
      <c r="BM7" s="622"/>
      <c r="BN7" s="623"/>
      <c r="BO7" s="659">
        <v>42.5</v>
      </c>
      <c r="BP7" s="659"/>
      <c r="BQ7" s="659"/>
      <c r="BR7" s="659"/>
      <c r="BS7" s="660">
        <v>80885</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3478730</v>
      </c>
      <c r="CS7" s="622"/>
      <c r="CT7" s="622"/>
      <c r="CU7" s="622"/>
      <c r="CV7" s="622"/>
      <c r="CW7" s="622"/>
      <c r="CX7" s="622"/>
      <c r="CY7" s="623"/>
      <c r="CZ7" s="659">
        <v>18.600000000000001</v>
      </c>
      <c r="DA7" s="659"/>
      <c r="DB7" s="659"/>
      <c r="DC7" s="659"/>
      <c r="DD7" s="627">
        <v>560224</v>
      </c>
      <c r="DE7" s="622"/>
      <c r="DF7" s="622"/>
      <c r="DG7" s="622"/>
      <c r="DH7" s="622"/>
      <c r="DI7" s="622"/>
      <c r="DJ7" s="622"/>
      <c r="DK7" s="622"/>
      <c r="DL7" s="622"/>
      <c r="DM7" s="622"/>
      <c r="DN7" s="622"/>
      <c r="DO7" s="622"/>
      <c r="DP7" s="623"/>
      <c r="DQ7" s="627">
        <v>2778982</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25492</v>
      </c>
      <c r="S8" s="622"/>
      <c r="T8" s="622"/>
      <c r="U8" s="622"/>
      <c r="V8" s="622"/>
      <c r="W8" s="622"/>
      <c r="X8" s="622"/>
      <c r="Y8" s="623"/>
      <c r="Z8" s="659">
        <v>0.1</v>
      </c>
      <c r="AA8" s="659"/>
      <c r="AB8" s="659"/>
      <c r="AC8" s="659"/>
      <c r="AD8" s="660">
        <v>25492</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48673</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5536910</v>
      </c>
      <c r="CS8" s="622"/>
      <c r="CT8" s="622"/>
      <c r="CU8" s="622"/>
      <c r="CV8" s="622"/>
      <c r="CW8" s="622"/>
      <c r="CX8" s="622"/>
      <c r="CY8" s="623"/>
      <c r="CZ8" s="659">
        <v>29.6</v>
      </c>
      <c r="DA8" s="659"/>
      <c r="DB8" s="659"/>
      <c r="DC8" s="659"/>
      <c r="DD8" s="627">
        <v>113245</v>
      </c>
      <c r="DE8" s="622"/>
      <c r="DF8" s="622"/>
      <c r="DG8" s="622"/>
      <c r="DH8" s="622"/>
      <c r="DI8" s="622"/>
      <c r="DJ8" s="622"/>
      <c r="DK8" s="622"/>
      <c r="DL8" s="622"/>
      <c r="DM8" s="622"/>
      <c r="DN8" s="622"/>
      <c r="DO8" s="622"/>
      <c r="DP8" s="623"/>
      <c r="DQ8" s="627">
        <v>3546418</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25360</v>
      </c>
      <c r="S9" s="622"/>
      <c r="T9" s="622"/>
      <c r="U9" s="622"/>
      <c r="V9" s="622"/>
      <c r="W9" s="622"/>
      <c r="X9" s="622"/>
      <c r="Y9" s="623"/>
      <c r="Z9" s="659">
        <v>0.1</v>
      </c>
      <c r="AA9" s="659"/>
      <c r="AB9" s="659"/>
      <c r="AC9" s="659"/>
      <c r="AD9" s="660">
        <v>25360</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1121381</v>
      </c>
      <c r="BH9" s="622"/>
      <c r="BI9" s="622"/>
      <c r="BJ9" s="622"/>
      <c r="BK9" s="622"/>
      <c r="BL9" s="622"/>
      <c r="BM9" s="622"/>
      <c r="BN9" s="623"/>
      <c r="BO9" s="659">
        <v>32.9</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1424431</v>
      </c>
      <c r="CS9" s="622"/>
      <c r="CT9" s="622"/>
      <c r="CU9" s="622"/>
      <c r="CV9" s="622"/>
      <c r="CW9" s="622"/>
      <c r="CX9" s="622"/>
      <c r="CY9" s="623"/>
      <c r="CZ9" s="659">
        <v>7.6</v>
      </c>
      <c r="DA9" s="659"/>
      <c r="DB9" s="659"/>
      <c r="DC9" s="659"/>
      <c r="DD9" s="627">
        <v>28247</v>
      </c>
      <c r="DE9" s="622"/>
      <c r="DF9" s="622"/>
      <c r="DG9" s="622"/>
      <c r="DH9" s="622"/>
      <c r="DI9" s="622"/>
      <c r="DJ9" s="622"/>
      <c r="DK9" s="622"/>
      <c r="DL9" s="622"/>
      <c r="DM9" s="622"/>
      <c r="DN9" s="622"/>
      <c r="DO9" s="622"/>
      <c r="DP9" s="623"/>
      <c r="DQ9" s="627">
        <v>1068684</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83859</v>
      </c>
      <c r="BH10" s="622"/>
      <c r="BI10" s="622"/>
      <c r="BJ10" s="622"/>
      <c r="BK10" s="622"/>
      <c r="BL10" s="622"/>
      <c r="BM10" s="622"/>
      <c r="BN10" s="623"/>
      <c r="BO10" s="659">
        <v>2.5</v>
      </c>
      <c r="BP10" s="659"/>
      <c r="BQ10" s="659"/>
      <c r="BR10" s="659"/>
      <c r="BS10" s="660">
        <v>24572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v>10526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5161</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704059</v>
      </c>
      <c r="S11" s="622"/>
      <c r="T11" s="622"/>
      <c r="U11" s="622"/>
      <c r="V11" s="622"/>
      <c r="W11" s="622"/>
      <c r="X11" s="622"/>
      <c r="Y11" s="623"/>
      <c r="Z11" s="624">
        <v>3.5</v>
      </c>
      <c r="AA11" s="625"/>
      <c r="AB11" s="625"/>
      <c r="AC11" s="626"/>
      <c r="AD11" s="627">
        <v>704059</v>
      </c>
      <c r="AE11" s="622"/>
      <c r="AF11" s="622"/>
      <c r="AG11" s="622"/>
      <c r="AH11" s="622"/>
      <c r="AI11" s="622"/>
      <c r="AJ11" s="622"/>
      <c r="AK11" s="623"/>
      <c r="AL11" s="624">
        <v>6.5</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196468</v>
      </c>
      <c r="BH11" s="622"/>
      <c r="BI11" s="622"/>
      <c r="BJ11" s="622"/>
      <c r="BK11" s="622"/>
      <c r="BL11" s="622"/>
      <c r="BM11" s="622"/>
      <c r="BN11" s="623"/>
      <c r="BO11" s="659">
        <v>5.8</v>
      </c>
      <c r="BP11" s="659"/>
      <c r="BQ11" s="659"/>
      <c r="BR11" s="659"/>
      <c r="BS11" s="660">
        <v>56313</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816594</v>
      </c>
      <c r="CS11" s="622"/>
      <c r="CT11" s="622"/>
      <c r="CU11" s="622"/>
      <c r="CV11" s="622"/>
      <c r="CW11" s="622"/>
      <c r="CX11" s="622"/>
      <c r="CY11" s="623"/>
      <c r="CZ11" s="659">
        <v>4.4000000000000004</v>
      </c>
      <c r="DA11" s="659"/>
      <c r="DB11" s="659"/>
      <c r="DC11" s="659"/>
      <c r="DD11" s="627">
        <v>335074</v>
      </c>
      <c r="DE11" s="622"/>
      <c r="DF11" s="622"/>
      <c r="DG11" s="622"/>
      <c r="DH11" s="622"/>
      <c r="DI11" s="622"/>
      <c r="DJ11" s="622"/>
      <c r="DK11" s="622"/>
      <c r="DL11" s="622"/>
      <c r="DM11" s="622"/>
      <c r="DN11" s="622"/>
      <c r="DO11" s="622"/>
      <c r="DP11" s="623"/>
      <c r="DQ11" s="627">
        <v>433188</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1660170</v>
      </c>
      <c r="BH12" s="622"/>
      <c r="BI12" s="622"/>
      <c r="BJ12" s="622"/>
      <c r="BK12" s="622"/>
      <c r="BL12" s="622"/>
      <c r="BM12" s="622"/>
      <c r="BN12" s="623"/>
      <c r="BO12" s="659">
        <v>48.7</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583687</v>
      </c>
      <c r="CS12" s="622"/>
      <c r="CT12" s="622"/>
      <c r="CU12" s="622"/>
      <c r="CV12" s="622"/>
      <c r="CW12" s="622"/>
      <c r="CX12" s="622"/>
      <c r="CY12" s="623"/>
      <c r="CZ12" s="659">
        <v>3.1</v>
      </c>
      <c r="DA12" s="659"/>
      <c r="DB12" s="659"/>
      <c r="DC12" s="659"/>
      <c r="DD12" s="627">
        <v>419794</v>
      </c>
      <c r="DE12" s="622"/>
      <c r="DF12" s="622"/>
      <c r="DG12" s="622"/>
      <c r="DH12" s="622"/>
      <c r="DI12" s="622"/>
      <c r="DJ12" s="622"/>
      <c r="DK12" s="622"/>
      <c r="DL12" s="622"/>
      <c r="DM12" s="622"/>
      <c r="DN12" s="622"/>
      <c r="DO12" s="622"/>
      <c r="DP12" s="623"/>
      <c r="DQ12" s="627">
        <v>437559</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1657576</v>
      </c>
      <c r="BH13" s="622"/>
      <c r="BI13" s="622"/>
      <c r="BJ13" s="622"/>
      <c r="BK13" s="622"/>
      <c r="BL13" s="622"/>
      <c r="BM13" s="622"/>
      <c r="BN13" s="623"/>
      <c r="BO13" s="659">
        <v>48.6</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1200539</v>
      </c>
      <c r="CS13" s="622"/>
      <c r="CT13" s="622"/>
      <c r="CU13" s="622"/>
      <c r="CV13" s="622"/>
      <c r="CW13" s="622"/>
      <c r="CX13" s="622"/>
      <c r="CY13" s="623"/>
      <c r="CZ13" s="659">
        <v>6.4</v>
      </c>
      <c r="DA13" s="659"/>
      <c r="DB13" s="659"/>
      <c r="DC13" s="659"/>
      <c r="DD13" s="627">
        <v>700738</v>
      </c>
      <c r="DE13" s="622"/>
      <c r="DF13" s="622"/>
      <c r="DG13" s="622"/>
      <c r="DH13" s="622"/>
      <c r="DI13" s="622"/>
      <c r="DJ13" s="622"/>
      <c r="DK13" s="622"/>
      <c r="DL13" s="622"/>
      <c r="DM13" s="622"/>
      <c r="DN13" s="622"/>
      <c r="DO13" s="622"/>
      <c r="DP13" s="623"/>
      <c r="DQ13" s="627">
        <v>510141</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1424</v>
      </c>
      <c r="S14" s="622"/>
      <c r="T14" s="622"/>
      <c r="U14" s="622"/>
      <c r="V14" s="622"/>
      <c r="W14" s="622"/>
      <c r="X14" s="622"/>
      <c r="Y14" s="623"/>
      <c r="Z14" s="659">
        <v>0</v>
      </c>
      <c r="AA14" s="659"/>
      <c r="AB14" s="659"/>
      <c r="AC14" s="659"/>
      <c r="AD14" s="660">
        <v>1424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130718</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894903</v>
      </c>
      <c r="CS14" s="622"/>
      <c r="CT14" s="622"/>
      <c r="CU14" s="622"/>
      <c r="CV14" s="622"/>
      <c r="CW14" s="622"/>
      <c r="CX14" s="622"/>
      <c r="CY14" s="623"/>
      <c r="CZ14" s="659">
        <v>4.8</v>
      </c>
      <c r="DA14" s="659"/>
      <c r="DB14" s="659"/>
      <c r="DC14" s="659"/>
      <c r="DD14" s="627">
        <v>287514</v>
      </c>
      <c r="DE14" s="622"/>
      <c r="DF14" s="622"/>
      <c r="DG14" s="622"/>
      <c r="DH14" s="622"/>
      <c r="DI14" s="622"/>
      <c r="DJ14" s="622"/>
      <c r="DK14" s="622"/>
      <c r="DL14" s="622"/>
      <c r="DM14" s="622"/>
      <c r="DN14" s="622"/>
      <c r="DO14" s="622"/>
      <c r="DP14" s="623"/>
      <c r="DQ14" s="627">
        <v>573295</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167425</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1953615</v>
      </c>
      <c r="CS15" s="622"/>
      <c r="CT15" s="622"/>
      <c r="CU15" s="622"/>
      <c r="CV15" s="622"/>
      <c r="CW15" s="622"/>
      <c r="CX15" s="622"/>
      <c r="CY15" s="623"/>
      <c r="CZ15" s="659">
        <v>10.4</v>
      </c>
      <c r="DA15" s="659"/>
      <c r="DB15" s="659"/>
      <c r="DC15" s="659"/>
      <c r="DD15" s="627">
        <v>615353</v>
      </c>
      <c r="DE15" s="622"/>
      <c r="DF15" s="622"/>
      <c r="DG15" s="622"/>
      <c r="DH15" s="622"/>
      <c r="DI15" s="622"/>
      <c r="DJ15" s="622"/>
      <c r="DK15" s="622"/>
      <c r="DL15" s="622"/>
      <c r="DM15" s="622"/>
      <c r="DN15" s="622"/>
      <c r="DO15" s="622"/>
      <c r="DP15" s="623"/>
      <c r="DQ15" s="627">
        <v>1244503</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14191</v>
      </c>
      <c r="S16" s="622"/>
      <c r="T16" s="622"/>
      <c r="U16" s="622"/>
      <c r="V16" s="622"/>
      <c r="W16" s="622"/>
      <c r="X16" s="622"/>
      <c r="Y16" s="623"/>
      <c r="Z16" s="659">
        <v>0.1</v>
      </c>
      <c r="AA16" s="659"/>
      <c r="AB16" s="659"/>
      <c r="AC16" s="659"/>
      <c r="AD16" s="660">
        <v>14191</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2757</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634</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61417</v>
      </c>
      <c r="S17" s="622"/>
      <c r="T17" s="622"/>
      <c r="U17" s="622"/>
      <c r="V17" s="622"/>
      <c r="W17" s="622"/>
      <c r="X17" s="622"/>
      <c r="Y17" s="623"/>
      <c r="Z17" s="659">
        <v>0.3</v>
      </c>
      <c r="AA17" s="659"/>
      <c r="AB17" s="659"/>
      <c r="AC17" s="659"/>
      <c r="AD17" s="660">
        <v>61417</v>
      </c>
      <c r="AE17" s="660"/>
      <c r="AF17" s="660"/>
      <c r="AG17" s="660"/>
      <c r="AH17" s="660"/>
      <c r="AI17" s="660"/>
      <c r="AJ17" s="660"/>
      <c r="AK17" s="660"/>
      <c r="AL17" s="624">
        <v>0.6</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2639709</v>
      </c>
      <c r="CS17" s="622"/>
      <c r="CT17" s="622"/>
      <c r="CU17" s="622"/>
      <c r="CV17" s="622"/>
      <c r="CW17" s="622"/>
      <c r="CX17" s="622"/>
      <c r="CY17" s="623"/>
      <c r="CZ17" s="659">
        <v>14.1</v>
      </c>
      <c r="DA17" s="659"/>
      <c r="DB17" s="659"/>
      <c r="DC17" s="659"/>
      <c r="DD17" s="627" t="s">
        <v>122</v>
      </c>
      <c r="DE17" s="622"/>
      <c r="DF17" s="622"/>
      <c r="DG17" s="622"/>
      <c r="DH17" s="622"/>
      <c r="DI17" s="622"/>
      <c r="DJ17" s="622"/>
      <c r="DK17" s="622"/>
      <c r="DL17" s="622"/>
      <c r="DM17" s="622"/>
      <c r="DN17" s="622"/>
      <c r="DO17" s="622"/>
      <c r="DP17" s="623"/>
      <c r="DQ17" s="627">
        <v>2634251</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15544</v>
      </c>
      <c r="S18" s="622"/>
      <c r="T18" s="622"/>
      <c r="U18" s="622"/>
      <c r="V18" s="622"/>
      <c r="W18" s="622"/>
      <c r="X18" s="622"/>
      <c r="Y18" s="623"/>
      <c r="Z18" s="659">
        <v>0.1</v>
      </c>
      <c r="AA18" s="659"/>
      <c r="AB18" s="659"/>
      <c r="AC18" s="659"/>
      <c r="AD18" s="660">
        <v>15544</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12857</v>
      </c>
      <c r="S19" s="622"/>
      <c r="T19" s="622"/>
      <c r="U19" s="622"/>
      <c r="V19" s="622"/>
      <c r="W19" s="622"/>
      <c r="X19" s="622"/>
      <c r="Y19" s="623"/>
      <c r="Z19" s="659">
        <v>0.1</v>
      </c>
      <c r="AA19" s="659"/>
      <c r="AB19" s="659"/>
      <c r="AC19" s="659"/>
      <c r="AD19" s="660">
        <v>12857</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v>2687</v>
      </c>
      <c r="S20" s="622"/>
      <c r="T20" s="622"/>
      <c r="U20" s="622"/>
      <c r="V20" s="622"/>
      <c r="W20" s="622"/>
      <c r="X20" s="622"/>
      <c r="Y20" s="623"/>
      <c r="Z20" s="659">
        <v>0</v>
      </c>
      <c r="AA20" s="659"/>
      <c r="AB20" s="659"/>
      <c r="AC20" s="659"/>
      <c r="AD20" s="660">
        <v>2687</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18717339</v>
      </c>
      <c r="CS20" s="622"/>
      <c r="CT20" s="622"/>
      <c r="CU20" s="622"/>
      <c r="CV20" s="622"/>
      <c r="CW20" s="622"/>
      <c r="CX20" s="622"/>
      <c r="CY20" s="623"/>
      <c r="CZ20" s="659">
        <v>100</v>
      </c>
      <c r="DA20" s="659"/>
      <c r="DB20" s="659"/>
      <c r="DC20" s="659"/>
      <c r="DD20" s="627">
        <v>3060189</v>
      </c>
      <c r="DE20" s="622"/>
      <c r="DF20" s="622"/>
      <c r="DG20" s="622"/>
      <c r="DH20" s="622"/>
      <c r="DI20" s="622"/>
      <c r="DJ20" s="622"/>
      <c r="DK20" s="622"/>
      <c r="DL20" s="622"/>
      <c r="DM20" s="622"/>
      <c r="DN20" s="622"/>
      <c r="DO20" s="622"/>
      <c r="DP20" s="623"/>
      <c r="DQ20" s="627">
        <v>13407754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7185548</v>
      </c>
      <c r="S21" s="622"/>
      <c r="T21" s="622"/>
      <c r="U21" s="622"/>
      <c r="V21" s="622"/>
      <c r="W21" s="622"/>
      <c r="X21" s="622"/>
      <c r="Y21" s="623"/>
      <c r="Z21" s="659">
        <v>35.4</v>
      </c>
      <c r="AA21" s="659"/>
      <c r="AB21" s="659"/>
      <c r="AC21" s="659"/>
      <c r="AD21" s="660">
        <v>6488005</v>
      </c>
      <c r="AE21" s="660"/>
      <c r="AF21" s="660"/>
      <c r="AG21" s="660"/>
      <c r="AH21" s="660"/>
      <c r="AI21" s="660"/>
      <c r="AJ21" s="660"/>
      <c r="AK21" s="660"/>
      <c r="AL21" s="624">
        <v>59.6</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6488005</v>
      </c>
      <c r="S22" s="622"/>
      <c r="T22" s="622"/>
      <c r="U22" s="622"/>
      <c r="V22" s="622"/>
      <c r="W22" s="622"/>
      <c r="X22" s="622"/>
      <c r="Y22" s="623"/>
      <c r="Z22" s="659">
        <v>32</v>
      </c>
      <c r="AA22" s="659"/>
      <c r="AB22" s="659"/>
      <c r="AC22" s="659"/>
      <c r="AD22" s="660">
        <v>6488005</v>
      </c>
      <c r="AE22" s="660"/>
      <c r="AF22" s="660"/>
      <c r="AG22" s="660"/>
      <c r="AH22" s="660"/>
      <c r="AI22" s="660"/>
      <c r="AJ22" s="660"/>
      <c r="AK22" s="660"/>
      <c r="AL22" s="624">
        <v>59.6</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697543</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7704405</v>
      </c>
      <c r="CS24" s="677"/>
      <c r="CT24" s="677"/>
      <c r="CU24" s="677"/>
      <c r="CV24" s="677"/>
      <c r="CW24" s="677"/>
      <c r="CX24" s="677"/>
      <c r="CY24" s="702"/>
      <c r="CZ24" s="703">
        <v>41.2</v>
      </c>
      <c r="DA24" s="685"/>
      <c r="DB24" s="685"/>
      <c r="DC24" s="705"/>
      <c r="DD24" s="701">
        <v>6150450</v>
      </c>
      <c r="DE24" s="677"/>
      <c r="DF24" s="677"/>
      <c r="DG24" s="677"/>
      <c r="DH24" s="677"/>
      <c r="DI24" s="677"/>
      <c r="DJ24" s="677"/>
      <c r="DK24" s="702"/>
      <c r="DL24" s="701">
        <v>5560617</v>
      </c>
      <c r="DM24" s="677"/>
      <c r="DN24" s="677"/>
      <c r="DO24" s="677"/>
      <c r="DP24" s="677"/>
      <c r="DQ24" s="677"/>
      <c r="DR24" s="677"/>
      <c r="DS24" s="677"/>
      <c r="DT24" s="677"/>
      <c r="DU24" s="677"/>
      <c r="DV24" s="702"/>
      <c r="DW24" s="703">
        <v>51.1</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11558902</v>
      </c>
      <c r="S25" s="622"/>
      <c r="T25" s="622"/>
      <c r="U25" s="622"/>
      <c r="V25" s="622"/>
      <c r="W25" s="622"/>
      <c r="X25" s="622"/>
      <c r="Y25" s="623"/>
      <c r="Z25" s="659">
        <v>56.9</v>
      </c>
      <c r="AA25" s="659"/>
      <c r="AB25" s="659"/>
      <c r="AC25" s="659"/>
      <c r="AD25" s="660">
        <v>10861359</v>
      </c>
      <c r="AE25" s="660"/>
      <c r="AF25" s="660"/>
      <c r="AG25" s="660"/>
      <c r="AH25" s="660"/>
      <c r="AI25" s="660"/>
      <c r="AJ25" s="660"/>
      <c r="AK25" s="660"/>
      <c r="AL25" s="624">
        <v>99.8</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2591542</v>
      </c>
      <c r="CS25" s="634"/>
      <c r="CT25" s="634"/>
      <c r="CU25" s="634"/>
      <c r="CV25" s="634"/>
      <c r="CW25" s="634"/>
      <c r="CX25" s="634"/>
      <c r="CY25" s="635"/>
      <c r="CZ25" s="624">
        <v>13.8</v>
      </c>
      <c r="DA25" s="636"/>
      <c r="DB25" s="636"/>
      <c r="DC25" s="637"/>
      <c r="DD25" s="627">
        <v>2340526</v>
      </c>
      <c r="DE25" s="634"/>
      <c r="DF25" s="634"/>
      <c r="DG25" s="634"/>
      <c r="DH25" s="634"/>
      <c r="DI25" s="634"/>
      <c r="DJ25" s="634"/>
      <c r="DK25" s="635"/>
      <c r="DL25" s="627">
        <v>2327886</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2920</v>
      </c>
      <c r="S26" s="622"/>
      <c r="T26" s="622"/>
      <c r="U26" s="622"/>
      <c r="V26" s="622"/>
      <c r="W26" s="622"/>
      <c r="X26" s="622"/>
      <c r="Y26" s="623"/>
      <c r="Z26" s="659">
        <v>0</v>
      </c>
      <c r="AA26" s="659"/>
      <c r="AB26" s="659"/>
      <c r="AC26" s="659"/>
      <c r="AD26" s="660">
        <v>2920</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1684265</v>
      </c>
      <c r="CS26" s="622"/>
      <c r="CT26" s="622"/>
      <c r="CU26" s="622"/>
      <c r="CV26" s="622"/>
      <c r="CW26" s="622"/>
      <c r="CX26" s="622"/>
      <c r="CY26" s="623"/>
      <c r="CZ26" s="624">
        <v>9</v>
      </c>
      <c r="DA26" s="636"/>
      <c r="DB26" s="636"/>
      <c r="DC26" s="637"/>
      <c r="DD26" s="627">
        <v>1470902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274692</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3408694</v>
      </c>
      <c r="BH27" s="622"/>
      <c r="BI27" s="622"/>
      <c r="BJ27" s="622"/>
      <c r="BK27" s="622"/>
      <c r="BL27" s="622"/>
      <c r="BM27" s="622"/>
      <c r="BN27" s="623"/>
      <c r="BO27" s="659">
        <v>100</v>
      </c>
      <c r="BP27" s="659"/>
      <c r="BQ27" s="659"/>
      <c r="BR27" s="659"/>
      <c r="BS27" s="660">
        <v>80885</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2473154</v>
      </c>
      <c r="CS27" s="634"/>
      <c r="CT27" s="634"/>
      <c r="CU27" s="634"/>
      <c r="CV27" s="634"/>
      <c r="CW27" s="634"/>
      <c r="CX27" s="634"/>
      <c r="CY27" s="635"/>
      <c r="CZ27" s="624">
        <v>13.2</v>
      </c>
      <c r="DA27" s="636"/>
      <c r="DB27" s="636"/>
      <c r="DC27" s="637"/>
      <c r="DD27" s="627">
        <v>1175673</v>
      </c>
      <c r="DE27" s="634"/>
      <c r="DF27" s="634"/>
      <c r="DG27" s="634"/>
      <c r="DH27" s="634"/>
      <c r="DI27" s="634"/>
      <c r="DJ27" s="634"/>
      <c r="DK27" s="635"/>
      <c r="DL27" s="627">
        <v>598480</v>
      </c>
      <c r="DM27" s="634"/>
      <c r="DN27" s="634"/>
      <c r="DO27" s="634"/>
      <c r="DP27" s="634"/>
      <c r="DQ27" s="634"/>
      <c r="DR27" s="634"/>
      <c r="DS27" s="634"/>
      <c r="DT27" s="634"/>
      <c r="DU27" s="634"/>
      <c r="DV27" s="635"/>
      <c r="DW27" s="624">
        <v>5.5</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120178</v>
      </c>
      <c r="S28" s="622"/>
      <c r="T28" s="622"/>
      <c r="U28" s="622"/>
      <c r="V28" s="622"/>
      <c r="W28" s="622"/>
      <c r="X28" s="622"/>
      <c r="Y28" s="623"/>
      <c r="Z28" s="659">
        <v>0.6</v>
      </c>
      <c r="AA28" s="659"/>
      <c r="AB28" s="659"/>
      <c r="AC28" s="659"/>
      <c r="AD28" s="660">
        <v>13570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2639709</v>
      </c>
      <c r="CS28" s="622"/>
      <c r="CT28" s="622"/>
      <c r="CU28" s="622"/>
      <c r="CV28" s="622"/>
      <c r="CW28" s="622"/>
      <c r="CX28" s="622"/>
      <c r="CY28" s="623"/>
      <c r="CZ28" s="624">
        <v>14.1</v>
      </c>
      <c r="DA28" s="636"/>
      <c r="DB28" s="636"/>
      <c r="DC28" s="637"/>
      <c r="DD28" s="627">
        <v>2634251</v>
      </c>
      <c r="DE28" s="622"/>
      <c r="DF28" s="622"/>
      <c r="DG28" s="622"/>
      <c r="DH28" s="622"/>
      <c r="DI28" s="622"/>
      <c r="DJ28" s="622"/>
      <c r="DK28" s="623"/>
      <c r="DL28" s="627">
        <v>2634251</v>
      </c>
      <c r="DM28" s="622"/>
      <c r="DN28" s="622"/>
      <c r="DO28" s="622"/>
      <c r="DP28" s="622"/>
      <c r="DQ28" s="622"/>
      <c r="DR28" s="622"/>
      <c r="DS28" s="622"/>
      <c r="DT28" s="622"/>
      <c r="DU28" s="622"/>
      <c r="DV28" s="623"/>
      <c r="DW28" s="624">
        <v>24.2</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99104</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2639709</v>
      </c>
      <c r="CS29" s="634"/>
      <c r="CT29" s="634"/>
      <c r="CU29" s="634"/>
      <c r="CV29" s="634"/>
      <c r="CW29" s="634"/>
      <c r="CX29" s="634"/>
      <c r="CY29" s="635"/>
      <c r="CZ29" s="624">
        <v>14.1</v>
      </c>
      <c r="DA29" s="636"/>
      <c r="DB29" s="636"/>
      <c r="DC29" s="637"/>
      <c r="DD29" s="627">
        <v>2634251</v>
      </c>
      <c r="DE29" s="634"/>
      <c r="DF29" s="634"/>
      <c r="DG29" s="634"/>
      <c r="DH29" s="634"/>
      <c r="DI29" s="634"/>
      <c r="DJ29" s="634"/>
      <c r="DK29" s="635"/>
      <c r="DL29" s="627">
        <v>2634251</v>
      </c>
      <c r="DM29" s="634"/>
      <c r="DN29" s="634"/>
      <c r="DO29" s="634"/>
      <c r="DP29" s="634"/>
      <c r="DQ29" s="634"/>
      <c r="DR29" s="634"/>
      <c r="DS29" s="634"/>
      <c r="DT29" s="634"/>
      <c r="DU29" s="634"/>
      <c r="DV29" s="635"/>
      <c r="DW29" s="624">
        <v>24.2</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1921231</v>
      </c>
      <c r="S30" s="622"/>
      <c r="T30" s="622"/>
      <c r="U30" s="622"/>
      <c r="V30" s="622"/>
      <c r="W30" s="622"/>
      <c r="X30" s="622"/>
      <c r="Y30" s="623"/>
      <c r="Z30" s="659">
        <v>9.5</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2597356</v>
      </c>
      <c r="CS30" s="622"/>
      <c r="CT30" s="622"/>
      <c r="CU30" s="622"/>
      <c r="CV30" s="622"/>
      <c r="CW30" s="622"/>
      <c r="CX30" s="622"/>
      <c r="CY30" s="623"/>
      <c r="CZ30" s="624">
        <v>13.9</v>
      </c>
      <c r="DA30" s="636"/>
      <c r="DB30" s="636"/>
      <c r="DC30" s="637"/>
      <c r="DD30" s="627">
        <v>2591898</v>
      </c>
      <c r="DE30" s="622"/>
      <c r="DF30" s="622"/>
      <c r="DG30" s="622"/>
      <c r="DH30" s="622"/>
      <c r="DI30" s="622"/>
      <c r="DJ30" s="622"/>
      <c r="DK30" s="623"/>
      <c r="DL30" s="627">
        <v>2591898</v>
      </c>
      <c r="DM30" s="622"/>
      <c r="DN30" s="622"/>
      <c r="DO30" s="622"/>
      <c r="DP30" s="622"/>
      <c r="DQ30" s="622"/>
      <c r="DR30" s="622"/>
      <c r="DS30" s="622"/>
      <c r="DT30" s="622"/>
      <c r="DU30" s="622"/>
      <c r="DV30" s="623"/>
      <c r="DW30" s="624">
        <v>23.8</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99</v>
      </c>
      <c r="BH31" s="684"/>
      <c r="BI31" s="684"/>
      <c r="BJ31" s="684"/>
      <c r="BK31" s="684"/>
      <c r="BL31" s="684"/>
      <c r="BM31" s="685">
        <v>97.1</v>
      </c>
      <c r="BN31" s="684"/>
      <c r="BO31" s="684"/>
      <c r="BP31" s="684"/>
      <c r="BQ31" s="686"/>
      <c r="BR31" s="683">
        <v>99</v>
      </c>
      <c r="BS31" s="684"/>
      <c r="BT31" s="684"/>
      <c r="BU31" s="684"/>
      <c r="BV31" s="684"/>
      <c r="BW31" s="684"/>
      <c r="BX31" s="685">
        <v>97</v>
      </c>
      <c r="BY31" s="684"/>
      <c r="BZ31" s="684"/>
      <c r="CA31" s="684"/>
      <c r="CB31" s="686"/>
      <c r="CD31" s="642"/>
      <c r="CE31" s="643"/>
      <c r="CF31" s="618" t="s">
        <v>299</v>
      </c>
      <c r="CG31" s="619"/>
      <c r="CH31" s="619"/>
      <c r="CI31" s="619"/>
      <c r="CJ31" s="619"/>
      <c r="CK31" s="619"/>
      <c r="CL31" s="619"/>
      <c r="CM31" s="619"/>
      <c r="CN31" s="619"/>
      <c r="CO31" s="619"/>
      <c r="CP31" s="619"/>
      <c r="CQ31" s="620"/>
      <c r="CR31" s="621">
        <v>42353</v>
      </c>
      <c r="CS31" s="634"/>
      <c r="CT31" s="634"/>
      <c r="CU31" s="634"/>
      <c r="CV31" s="634"/>
      <c r="CW31" s="634"/>
      <c r="CX31" s="634"/>
      <c r="CY31" s="635"/>
      <c r="CZ31" s="624">
        <v>0.2</v>
      </c>
      <c r="DA31" s="636"/>
      <c r="DB31" s="636"/>
      <c r="DC31" s="637"/>
      <c r="DD31" s="627">
        <v>42353</v>
      </c>
      <c r="DE31" s="634"/>
      <c r="DF31" s="634"/>
      <c r="DG31" s="634"/>
      <c r="DH31" s="634"/>
      <c r="DI31" s="634"/>
      <c r="DJ31" s="634"/>
      <c r="DK31" s="635"/>
      <c r="DL31" s="627">
        <v>42353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1079653</v>
      </c>
      <c r="S32" s="622"/>
      <c r="T32" s="622"/>
      <c r="U32" s="622"/>
      <c r="V32" s="622"/>
      <c r="W32" s="622"/>
      <c r="X32" s="622"/>
      <c r="Y32" s="623"/>
      <c r="Z32" s="659">
        <v>5.3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99.3</v>
      </c>
      <c r="BH32" s="634"/>
      <c r="BI32" s="634"/>
      <c r="BJ32" s="634"/>
      <c r="BK32" s="634"/>
      <c r="BL32" s="634"/>
      <c r="BM32" s="625">
        <v>97.8</v>
      </c>
      <c r="BN32" s="634"/>
      <c r="BO32" s="634"/>
      <c r="BP32" s="634"/>
      <c r="BQ32" s="657"/>
      <c r="BR32" s="692">
        <v>99.2</v>
      </c>
      <c r="BS32" s="634"/>
      <c r="BT32" s="634"/>
      <c r="BU32" s="634"/>
      <c r="BV32" s="634"/>
      <c r="BW32" s="634"/>
      <c r="BX32" s="625">
        <v>97.7</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123419</v>
      </c>
      <c r="S33" s="622"/>
      <c r="T33" s="622"/>
      <c r="U33" s="622"/>
      <c r="V33" s="622"/>
      <c r="W33" s="622"/>
      <c r="X33" s="622"/>
      <c r="Y33" s="623"/>
      <c r="Z33" s="659">
        <v>0.6</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98.8</v>
      </c>
      <c r="BH33" s="606"/>
      <c r="BI33" s="606"/>
      <c r="BJ33" s="606"/>
      <c r="BK33" s="606"/>
      <c r="BL33" s="606"/>
      <c r="BM33" s="652">
        <v>96.4</v>
      </c>
      <c r="BN33" s="606"/>
      <c r="BO33" s="606"/>
      <c r="BP33" s="606"/>
      <c r="BQ33" s="669"/>
      <c r="BR33" s="682">
        <v>98.9</v>
      </c>
      <c r="BS33" s="606"/>
      <c r="BT33" s="606"/>
      <c r="BU33" s="606"/>
      <c r="BV33" s="606"/>
      <c r="BW33" s="606"/>
      <c r="BX33" s="652">
        <v>96.5</v>
      </c>
      <c r="BY33" s="606"/>
      <c r="BZ33" s="606"/>
      <c r="CA33" s="606"/>
      <c r="CB33" s="669"/>
      <c r="CD33" s="618" t="s">
        <v>306</v>
      </c>
      <c r="CE33" s="619"/>
      <c r="CF33" s="619"/>
      <c r="CG33" s="619"/>
      <c r="CH33" s="619"/>
      <c r="CI33" s="619"/>
      <c r="CJ33" s="619"/>
      <c r="CK33" s="619"/>
      <c r="CL33" s="619"/>
      <c r="CM33" s="619"/>
      <c r="CN33" s="619"/>
      <c r="CO33" s="619"/>
      <c r="CP33" s="619"/>
      <c r="CQ33" s="620"/>
      <c r="CR33" s="621">
        <v>7949988</v>
      </c>
      <c r="CS33" s="634"/>
      <c r="CT33" s="634"/>
      <c r="CU33" s="634"/>
      <c r="CV33" s="634"/>
      <c r="CW33" s="634"/>
      <c r="CX33" s="634"/>
      <c r="CY33" s="635"/>
      <c r="CZ33" s="624">
        <v>42.5</v>
      </c>
      <c r="DA33" s="636"/>
      <c r="DB33" s="636"/>
      <c r="DC33" s="637"/>
      <c r="DD33" s="627">
        <v>6749903</v>
      </c>
      <c r="DE33" s="634"/>
      <c r="DF33" s="634"/>
      <c r="DG33" s="634"/>
      <c r="DH33" s="634"/>
      <c r="DI33" s="634"/>
      <c r="DJ33" s="634"/>
      <c r="DK33" s="635"/>
      <c r="DL33" s="627">
        <v>4649478</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1181571</v>
      </c>
      <c r="S34" s="622"/>
      <c r="T34" s="622"/>
      <c r="U34" s="622"/>
      <c r="V34" s="622"/>
      <c r="W34" s="622"/>
      <c r="X34" s="622"/>
      <c r="Y34" s="623"/>
      <c r="Z34" s="659">
        <v>5.8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2572916</v>
      </c>
      <c r="CS34" s="622"/>
      <c r="CT34" s="622"/>
      <c r="CU34" s="622"/>
      <c r="CV34" s="622"/>
      <c r="CW34" s="622"/>
      <c r="CX34" s="622"/>
      <c r="CY34" s="623"/>
      <c r="CZ34" s="624">
        <v>13.7</v>
      </c>
      <c r="DA34" s="636"/>
      <c r="DB34" s="636"/>
      <c r="DC34" s="637"/>
      <c r="DD34" s="627">
        <v>2036521</v>
      </c>
      <c r="DE34" s="622"/>
      <c r="DF34" s="622"/>
      <c r="DG34" s="622"/>
      <c r="DH34" s="622"/>
      <c r="DI34" s="622"/>
      <c r="DJ34" s="622"/>
      <c r="DK34" s="623"/>
      <c r="DL34" s="627">
        <v>1586477</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237991</v>
      </c>
      <c r="S35" s="622"/>
      <c r="T35" s="622"/>
      <c r="U35" s="622"/>
      <c r="V35" s="622"/>
      <c r="W35" s="622"/>
      <c r="X35" s="622"/>
      <c r="Y35" s="623"/>
      <c r="Z35" s="659">
        <v>1.2</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164404</v>
      </c>
      <c r="CS35" s="634"/>
      <c r="CT35" s="634"/>
      <c r="CU35" s="634"/>
      <c r="CV35" s="634"/>
      <c r="CW35" s="634"/>
      <c r="CX35" s="634"/>
      <c r="CY35" s="635"/>
      <c r="CZ35" s="624">
        <v>0.9</v>
      </c>
      <c r="DA35" s="636"/>
      <c r="DB35" s="636"/>
      <c r="DC35" s="637"/>
      <c r="DD35" s="627">
        <v>142216</v>
      </c>
      <c r="DE35" s="634"/>
      <c r="DF35" s="634"/>
      <c r="DG35" s="634"/>
      <c r="DH35" s="634"/>
      <c r="DI35" s="634"/>
      <c r="DJ35" s="634"/>
      <c r="DK35" s="635"/>
      <c r="DL35" s="627">
        <v>126931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1500838</v>
      </c>
      <c r="S36" s="622"/>
      <c r="T36" s="622"/>
      <c r="U36" s="622"/>
      <c r="V36" s="622"/>
      <c r="W36" s="622"/>
      <c r="X36" s="622"/>
      <c r="Y36" s="623"/>
      <c r="Z36" s="659">
        <v>7.4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2394210</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207503</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2420907</v>
      </c>
      <c r="CS36" s="622"/>
      <c r="CT36" s="622"/>
      <c r="CU36" s="622"/>
      <c r="CV36" s="622"/>
      <c r="CW36" s="622"/>
      <c r="CX36" s="622"/>
      <c r="CY36" s="623"/>
      <c r="CZ36" s="624">
        <v>12.9</v>
      </c>
      <c r="DA36" s="636"/>
      <c r="DB36" s="636"/>
      <c r="DC36" s="637"/>
      <c r="DD36" s="627">
        <v>2190918</v>
      </c>
      <c r="DE36" s="622"/>
      <c r="DF36" s="622"/>
      <c r="DG36" s="622"/>
      <c r="DH36" s="622"/>
      <c r="DI36" s="622"/>
      <c r="DJ36" s="622"/>
      <c r="DK36" s="623"/>
      <c r="DL36" s="627">
        <v>1496833</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97750</v>
      </c>
      <c r="S37" s="622"/>
      <c r="T37" s="622"/>
      <c r="U37" s="622"/>
      <c r="V37" s="622"/>
      <c r="W37" s="622"/>
      <c r="X37" s="622"/>
      <c r="Y37" s="623"/>
      <c r="Z37" s="659">
        <v>0.5</v>
      </c>
      <c r="AA37" s="659"/>
      <c r="AB37" s="659"/>
      <c r="AC37" s="659"/>
      <c r="AD37" s="660">
        <v>7554</v>
      </c>
      <c r="AE37" s="660"/>
      <c r="AF37" s="660"/>
      <c r="AG37" s="660"/>
      <c r="AH37" s="660"/>
      <c r="AI37" s="660"/>
      <c r="AJ37" s="660"/>
      <c r="AK37" s="660"/>
      <c r="AL37" s="624">
        <v>0.1</v>
      </c>
      <c r="AM37" s="625"/>
      <c r="AN37" s="625"/>
      <c r="AO37" s="661"/>
      <c r="AQ37" s="654" t="s">
        <v>318</v>
      </c>
      <c r="AR37" s="655"/>
      <c r="AS37" s="655"/>
      <c r="AT37" s="655"/>
      <c r="AU37" s="655"/>
      <c r="AV37" s="655"/>
      <c r="AW37" s="655"/>
      <c r="AX37" s="655"/>
      <c r="AY37" s="656"/>
      <c r="AZ37" s="621">
        <v>317026</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207503</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964660</v>
      </c>
      <c r="CS37" s="634"/>
      <c r="CT37" s="634"/>
      <c r="CU37" s="634"/>
      <c r="CV37" s="634"/>
      <c r="CW37" s="634"/>
      <c r="CX37" s="634"/>
      <c r="CY37" s="635"/>
      <c r="CZ37" s="624">
        <v>5.2</v>
      </c>
      <c r="DA37" s="636"/>
      <c r="DB37" s="636"/>
      <c r="DC37" s="637"/>
      <c r="DD37" s="627">
        <v>897462</v>
      </c>
      <c r="DE37" s="634"/>
      <c r="DF37" s="634"/>
      <c r="DG37" s="634"/>
      <c r="DH37" s="634"/>
      <c r="DI37" s="634"/>
      <c r="DJ37" s="634"/>
      <c r="DK37" s="635"/>
      <c r="DL37" s="627">
        <v>894999</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2100100</v>
      </c>
      <c r="S38" s="622"/>
      <c r="T38" s="622"/>
      <c r="U38" s="622"/>
      <c r="V38" s="622"/>
      <c r="W38" s="622"/>
      <c r="X38" s="622"/>
      <c r="Y38" s="623"/>
      <c r="Z38" s="659">
        <v>10.3</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274738</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3917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1802446</v>
      </c>
      <c r="CS38" s="622"/>
      <c r="CT38" s="622"/>
      <c r="CU38" s="622"/>
      <c r="CV38" s="622"/>
      <c r="CW38" s="622"/>
      <c r="CX38" s="622"/>
      <c r="CY38" s="623"/>
      <c r="CZ38" s="624">
        <v>9.6</v>
      </c>
      <c r="DA38" s="636"/>
      <c r="DB38" s="636"/>
      <c r="DC38" s="637"/>
      <c r="DD38" s="627">
        <v>1439237</v>
      </c>
      <c r="DE38" s="622"/>
      <c r="DF38" s="622"/>
      <c r="DG38" s="622"/>
      <c r="DH38" s="622"/>
      <c r="DI38" s="622"/>
      <c r="DJ38" s="622"/>
      <c r="DK38" s="623"/>
      <c r="DL38" s="627">
        <v>1439237</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5746</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699851</v>
      </c>
      <c r="CS39" s="634"/>
      <c r="CT39" s="634"/>
      <c r="CU39" s="634"/>
      <c r="CV39" s="634"/>
      <c r="CW39" s="634"/>
      <c r="CX39" s="634"/>
      <c r="CY39" s="635"/>
      <c r="CZ39" s="624">
        <v>3.7</v>
      </c>
      <c r="DA39" s="636"/>
      <c r="DB39" s="636"/>
      <c r="DC39" s="637"/>
      <c r="DD39" s="627">
        <v>675913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94</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289464</v>
      </c>
      <c r="CS40" s="622"/>
      <c r="CT40" s="622"/>
      <c r="CU40" s="622"/>
      <c r="CV40" s="622"/>
      <c r="CW40" s="622"/>
      <c r="CX40" s="622"/>
      <c r="CY40" s="623"/>
      <c r="CZ40" s="624">
        <v>1.5</v>
      </c>
      <c r="DA40" s="636"/>
      <c r="DB40" s="636"/>
      <c r="DC40" s="637"/>
      <c r="DD40" s="627">
        <v>265098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20298349</v>
      </c>
      <c r="S41" s="646"/>
      <c r="T41" s="646"/>
      <c r="U41" s="646"/>
      <c r="V41" s="646"/>
      <c r="W41" s="646"/>
      <c r="X41" s="646"/>
      <c r="Y41" s="649"/>
      <c r="Z41" s="650">
        <v>100</v>
      </c>
      <c r="AA41" s="650"/>
      <c r="AB41" s="650"/>
      <c r="AC41" s="650"/>
      <c r="AD41" s="651">
        <v>10885403</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301025</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1501421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468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3062946</v>
      </c>
      <c r="CS42" s="634"/>
      <c r="CT42" s="634"/>
      <c r="CU42" s="634"/>
      <c r="CV42" s="634"/>
      <c r="CW42" s="634"/>
      <c r="CX42" s="634"/>
      <c r="CY42" s="635"/>
      <c r="CZ42" s="624">
        <v>16.399999999999999</v>
      </c>
      <c r="DA42" s="636"/>
      <c r="DB42" s="636"/>
      <c r="DC42" s="637"/>
      <c r="DD42" s="627">
        <v>507401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78551</v>
      </c>
      <c r="CS43" s="634"/>
      <c r="CT43" s="634"/>
      <c r="CU43" s="634"/>
      <c r="CV43" s="634"/>
      <c r="CW43" s="634"/>
      <c r="CX43" s="634"/>
      <c r="CY43" s="635"/>
      <c r="CZ43" s="624">
        <v>0.4</v>
      </c>
      <c r="DA43" s="636"/>
      <c r="DB43" s="636"/>
      <c r="DC43" s="637"/>
      <c r="DD43" s="627">
        <v>78551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3060189</v>
      </c>
      <c r="CS44" s="622"/>
      <c r="CT44" s="622"/>
      <c r="CU44" s="622"/>
      <c r="CV44" s="622"/>
      <c r="CW44" s="622"/>
      <c r="CX44" s="622"/>
      <c r="CY44" s="623"/>
      <c r="CZ44" s="624">
        <v>16.3</v>
      </c>
      <c r="DA44" s="625"/>
      <c r="DB44" s="625"/>
      <c r="DC44" s="626"/>
      <c r="DD44" s="627">
        <v>506767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414702</v>
      </c>
      <c r="CS45" s="634"/>
      <c r="CT45" s="634"/>
      <c r="CU45" s="634"/>
      <c r="CV45" s="634"/>
      <c r="CW45" s="634"/>
      <c r="CX45" s="634"/>
      <c r="CY45" s="635"/>
      <c r="CZ45" s="624">
        <v>2.2000000000000002</v>
      </c>
      <c r="DA45" s="636"/>
      <c r="DB45" s="636"/>
      <c r="DC45" s="637"/>
      <c r="DD45" s="627">
        <v>4064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2571238</v>
      </c>
      <c r="CS46" s="622"/>
      <c r="CT46" s="622"/>
      <c r="CU46" s="622"/>
      <c r="CV46" s="622"/>
      <c r="CW46" s="622"/>
      <c r="CX46" s="622"/>
      <c r="CY46" s="623"/>
      <c r="CZ46" s="624">
        <v>13.7</v>
      </c>
      <c r="DA46" s="625"/>
      <c r="DB46" s="625"/>
      <c r="DC46" s="626"/>
      <c r="DD46" s="627">
        <v>500556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2757</v>
      </c>
      <c r="CS47" s="634"/>
      <c r="CT47" s="634"/>
      <c r="CU47" s="634"/>
      <c r="CV47" s="634"/>
      <c r="CW47" s="634"/>
      <c r="CX47" s="634"/>
      <c r="CY47" s="635"/>
      <c r="CZ47" s="624">
        <v>0</v>
      </c>
      <c r="DA47" s="636"/>
      <c r="DB47" s="636"/>
      <c r="DC47" s="637"/>
      <c r="DD47" s="627">
        <v>634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18717339</v>
      </c>
      <c r="CS49" s="606"/>
      <c r="CT49" s="606"/>
      <c r="CU49" s="606"/>
      <c r="CV49" s="606"/>
      <c r="CW49" s="606"/>
      <c r="CX49" s="606"/>
      <c r="CY49" s="607"/>
      <c r="CZ49" s="608">
        <v>100</v>
      </c>
      <c r="DA49" s="609"/>
      <c r="DB49" s="609"/>
      <c r="DC49" s="610"/>
      <c r="DD49" s="611">
        <v>13407754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TA9PmimJqvQVc9R0bZmrczp0Er2rDrrmVVLTFhsWGWa22+WvPwkY/qYCmAEpzlk7jU66++bUmfDhVR4O1p5Kg==" saltValue="PlkO5aNalcG+uJlmfLgT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20305</v>
      </c>
      <c r="R7" s="1103"/>
      <c r="S7" s="1103"/>
      <c r="T7" s="1103"/>
      <c r="U7" s="1103"/>
      <c r="V7" s="1103">
        <v>18724</v>
      </c>
      <c r="W7" s="1103"/>
      <c r="X7" s="1103"/>
      <c r="Y7" s="1103"/>
      <c r="Z7" s="1103"/>
      <c r="AA7" s="1103">
        <v>1581</v>
      </c>
      <c r="AB7" s="1103"/>
      <c r="AC7" s="1103"/>
      <c r="AD7" s="1103"/>
      <c r="AE7" s="1104"/>
      <c r="AF7" s="1105">
        <v>1359</v>
      </c>
      <c r="AG7" s="1106"/>
      <c r="AH7" s="1106"/>
      <c r="AI7" s="1106"/>
      <c r="AJ7" s="1107"/>
      <c r="AK7" s="1108">
        <v>238</v>
      </c>
      <c r="AL7" s="1109"/>
      <c r="AM7" s="1109"/>
      <c r="AN7" s="1109"/>
      <c r="AO7" s="1109"/>
      <c r="AP7" s="1109">
        <v>18436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542</v>
      </c>
      <c r="BS7" s="1099" t="s">
        <v>539</v>
      </c>
      <c r="BT7" s="1100"/>
      <c r="BU7" s="1100"/>
      <c r="BV7" s="1100"/>
      <c r="BW7" s="1100"/>
      <c r="BX7" s="1100"/>
      <c r="BY7" s="1100"/>
      <c r="BZ7" s="1100"/>
      <c r="CA7" s="1100"/>
      <c r="CB7" s="1100"/>
      <c r="CC7" s="1100"/>
      <c r="CD7" s="1100"/>
      <c r="CE7" s="1100"/>
      <c r="CF7" s="1100"/>
      <c r="CG7" s="1112"/>
      <c r="CH7" s="1096">
        <v>0</v>
      </c>
      <c r="CI7" s="1097"/>
      <c r="CJ7" s="1097"/>
      <c r="CK7" s="1097"/>
      <c r="CL7" s="1098"/>
      <c r="CM7" s="1096">
        <v>149</v>
      </c>
      <c r="CN7" s="1097"/>
      <c r="CO7" s="1097"/>
      <c r="CP7" s="1097"/>
      <c r="CQ7" s="1098"/>
      <c r="CR7" s="1096">
        <v>5</v>
      </c>
      <c r="CS7" s="1097"/>
      <c r="CT7" s="1097"/>
      <c r="CU7" s="1097"/>
      <c r="CV7" s="1098"/>
      <c r="CW7" s="1096" t="s">
        <v>556</v>
      </c>
      <c r="CX7" s="1097"/>
      <c r="CY7" s="1097"/>
      <c r="CZ7" s="1097"/>
      <c r="DA7" s="1098"/>
      <c r="DB7" s="1096" t="s">
        <v>557</v>
      </c>
      <c r="DC7" s="1097"/>
      <c r="DD7" s="1097"/>
      <c r="DE7" s="1097"/>
      <c r="DF7" s="1098"/>
      <c r="DG7" s="1096">
        <v>16</v>
      </c>
      <c r="DH7" s="1097"/>
      <c r="DI7" s="1097"/>
      <c r="DJ7" s="1097"/>
      <c r="DK7" s="1098"/>
      <c r="DL7" s="1096" t="s">
        <v>564</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540</v>
      </c>
      <c r="BT8" s="993"/>
      <c r="BU8" s="993"/>
      <c r="BV8" s="993"/>
      <c r="BW8" s="993"/>
      <c r="BX8" s="993"/>
      <c r="BY8" s="993"/>
      <c r="BZ8" s="993"/>
      <c r="CA8" s="993"/>
      <c r="CB8" s="993"/>
      <c r="CC8" s="993"/>
      <c r="CD8" s="993"/>
      <c r="CE8" s="993"/>
      <c r="CF8" s="993"/>
      <c r="CG8" s="1014"/>
      <c r="CH8" s="989">
        <v>-7</v>
      </c>
      <c r="CI8" s="990"/>
      <c r="CJ8" s="990"/>
      <c r="CK8" s="990"/>
      <c r="CL8" s="991"/>
      <c r="CM8" s="989">
        <v>27</v>
      </c>
      <c r="CN8" s="990"/>
      <c r="CO8" s="990"/>
      <c r="CP8" s="990"/>
      <c r="CQ8" s="991"/>
      <c r="CR8" s="989">
        <v>20</v>
      </c>
      <c r="CS8" s="990"/>
      <c r="CT8" s="990"/>
      <c r="CU8" s="990"/>
      <c r="CV8" s="991"/>
      <c r="CW8" s="989" t="s">
        <v>556</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541</v>
      </c>
      <c r="BT9" s="993"/>
      <c r="BU9" s="993"/>
      <c r="BV9" s="993"/>
      <c r="BW9" s="993"/>
      <c r="BX9" s="993"/>
      <c r="BY9" s="993"/>
      <c r="BZ9" s="993"/>
      <c r="CA9" s="993"/>
      <c r="CB9" s="993"/>
      <c r="CC9" s="993"/>
      <c r="CD9" s="993"/>
      <c r="CE9" s="993"/>
      <c r="CF9" s="993"/>
      <c r="CG9" s="1014"/>
      <c r="CH9" s="989">
        <v>-3</v>
      </c>
      <c r="CI9" s="990"/>
      <c r="CJ9" s="990"/>
      <c r="CK9" s="990"/>
      <c r="CL9" s="991"/>
      <c r="CM9" s="989">
        <v>10</v>
      </c>
      <c r="CN9" s="990"/>
      <c r="CO9" s="990"/>
      <c r="CP9" s="990"/>
      <c r="CQ9" s="991"/>
      <c r="CR9" s="989">
        <v>7</v>
      </c>
      <c r="CS9" s="990"/>
      <c r="CT9" s="990"/>
      <c r="CU9" s="990"/>
      <c r="CV9" s="991"/>
      <c r="CW9" s="989" t="s">
        <v>556</v>
      </c>
      <c r="CX9" s="990"/>
      <c r="CY9" s="990"/>
      <c r="CZ9" s="990"/>
      <c r="DA9" s="991"/>
      <c r="DB9" s="989" t="s">
        <v>556</v>
      </c>
      <c r="DC9" s="990"/>
      <c r="DD9" s="990"/>
      <c r="DE9" s="990"/>
      <c r="DF9" s="991"/>
      <c r="DG9" s="989" t="s">
        <v>556</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20305</v>
      </c>
      <c r="R23" s="1061"/>
      <c r="S23" s="1061"/>
      <c r="T23" s="1061"/>
      <c r="U23" s="1061"/>
      <c r="V23" s="1061">
        <v>18724</v>
      </c>
      <c r="W23" s="1061"/>
      <c r="X23" s="1061"/>
      <c r="Y23" s="1061"/>
      <c r="Z23" s="1061"/>
      <c r="AA23" s="1061">
        <v>1581</v>
      </c>
      <c r="AB23" s="1061"/>
      <c r="AC23" s="1061"/>
      <c r="AD23" s="1061"/>
      <c r="AE23" s="1068"/>
      <c r="AF23" s="1069">
        <v>1359</v>
      </c>
      <c r="AG23" s="1061"/>
      <c r="AH23" s="1061"/>
      <c r="AI23" s="1061"/>
      <c r="AJ23" s="1070"/>
      <c r="AK23" s="1071"/>
      <c r="AL23" s="1072"/>
      <c r="AM23" s="1072"/>
      <c r="AN23" s="1072"/>
      <c r="AO23" s="1072"/>
      <c r="AP23" s="1061">
        <v>18436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3745</v>
      </c>
      <c r="R28" s="1051"/>
      <c r="S28" s="1051"/>
      <c r="T28" s="1051"/>
      <c r="U28" s="1051"/>
      <c r="V28" s="1051">
        <v>3537</v>
      </c>
      <c r="W28" s="1051"/>
      <c r="X28" s="1051"/>
      <c r="Y28" s="1051"/>
      <c r="Z28" s="1051"/>
      <c r="AA28" s="1051">
        <v>208</v>
      </c>
      <c r="AB28" s="1051"/>
      <c r="AC28" s="1051"/>
      <c r="AD28" s="1051"/>
      <c r="AE28" s="1052"/>
      <c r="AF28" s="1053">
        <v>208</v>
      </c>
      <c r="AG28" s="1051"/>
      <c r="AH28" s="1051"/>
      <c r="AI28" s="1051"/>
      <c r="AJ28" s="1054"/>
      <c r="AK28" s="1042">
        <v>266</v>
      </c>
      <c r="AL28" s="1043"/>
      <c r="AM28" s="1043"/>
      <c r="AN28" s="1043"/>
      <c r="AO28" s="1043"/>
      <c r="AP28" s="1043" t="s">
        <v>553</v>
      </c>
      <c r="AQ28" s="1043"/>
      <c r="AR28" s="1043"/>
      <c r="AS28" s="1043"/>
      <c r="AT28" s="1043"/>
      <c r="AU28" s="1043" t="s">
        <v>554</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5107</v>
      </c>
      <c r="R29" s="1039"/>
      <c r="S29" s="1039"/>
      <c r="T29" s="1039"/>
      <c r="U29" s="1039"/>
      <c r="V29" s="1039">
        <v>4947</v>
      </c>
      <c r="W29" s="1039"/>
      <c r="X29" s="1039"/>
      <c r="Y29" s="1039"/>
      <c r="Z29" s="1039"/>
      <c r="AA29" s="1039">
        <v>160</v>
      </c>
      <c r="AB29" s="1039"/>
      <c r="AC29" s="1039"/>
      <c r="AD29" s="1039"/>
      <c r="AE29" s="1040"/>
      <c r="AF29" s="1035">
        <v>160</v>
      </c>
      <c r="AG29" s="1036"/>
      <c r="AH29" s="1036"/>
      <c r="AI29" s="1036"/>
      <c r="AJ29" s="1037"/>
      <c r="AK29" s="980">
        <v>737</v>
      </c>
      <c r="AL29" s="971"/>
      <c r="AM29" s="971"/>
      <c r="AN29" s="971"/>
      <c r="AO29" s="971"/>
      <c r="AP29" s="971" t="s">
        <v>484</v>
      </c>
      <c r="AQ29" s="971"/>
      <c r="AR29" s="971"/>
      <c r="AS29" s="971"/>
      <c r="AT29" s="971"/>
      <c r="AU29" s="971" t="s">
        <v>484</v>
      </c>
      <c r="AV29" s="971"/>
      <c r="AW29" s="971"/>
      <c r="AX29" s="971"/>
      <c r="AY29" s="971"/>
      <c r="AZ29" s="1041" t="s">
        <v>484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616</v>
      </c>
      <c r="R30" s="1039"/>
      <c r="S30" s="1039"/>
      <c r="T30" s="1039"/>
      <c r="U30" s="1039"/>
      <c r="V30" s="1039">
        <v>613</v>
      </c>
      <c r="W30" s="1039"/>
      <c r="X30" s="1039"/>
      <c r="Y30" s="1039"/>
      <c r="Z30" s="1039"/>
      <c r="AA30" s="1039">
        <v>3</v>
      </c>
      <c r="AB30" s="1039"/>
      <c r="AC30" s="1039"/>
      <c r="AD30" s="1039"/>
      <c r="AE30" s="1040"/>
      <c r="AF30" s="1035">
        <v>0</v>
      </c>
      <c r="AG30" s="1036"/>
      <c r="AH30" s="1036"/>
      <c r="AI30" s="1036"/>
      <c r="AJ30" s="1037"/>
      <c r="AK30" s="980">
        <v>210</v>
      </c>
      <c r="AL30" s="971"/>
      <c r="AM30" s="971"/>
      <c r="AN30" s="971"/>
      <c r="AO30" s="971"/>
      <c r="AP30" s="971" t="s">
        <v>484</v>
      </c>
      <c r="AQ30" s="971"/>
      <c r="AR30" s="971"/>
      <c r="AS30" s="971"/>
      <c r="AT30" s="971"/>
      <c r="AU30" s="971" t="s">
        <v>484</v>
      </c>
      <c r="AV30" s="971"/>
      <c r="AW30" s="971"/>
      <c r="AX30" s="971"/>
      <c r="AY30" s="971"/>
      <c r="AZ30" s="1041" t="s">
        <v>484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491</v>
      </c>
      <c r="R31" s="1039"/>
      <c r="S31" s="1039"/>
      <c r="T31" s="1039"/>
      <c r="U31" s="1039"/>
      <c r="V31" s="1039">
        <v>491</v>
      </c>
      <c r="W31" s="1039"/>
      <c r="X31" s="1039"/>
      <c r="Y31" s="1039"/>
      <c r="Z31" s="1039"/>
      <c r="AA31" s="1039">
        <v>0</v>
      </c>
      <c r="AB31" s="1039"/>
      <c r="AC31" s="1039"/>
      <c r="AD31" s="1039"/>
      <c r="AE31" s="1040"/>
      <c r="AF31" s="1035">
        <v>85</v>
      </c>
      <c r="AG31" s="1036"/>
      <c r="AH31" s="1036"/>
      <c r="AI31" s="1036"/>
      <c r="AJ31" s="1037"/>
      <c r="AK31" s="980">
        <v>317</v>
      </c>
      <c r="AL31" s="971"/>
      <c r="AM31" s="971"/>
      <c r="AN31" s="971"/>
      <c r="AO31" s="971"/>
      <c r="AP31" s="971">
        <v>3341</v>
      </c>
      <c r="AQ31" s="971"/>
      <c r="AR31" s="971"/>
      <c r="AS31" s="971"/>
      <c r="AT31" s="971"/>
      <c r="AU31" s="971">
        <v>2743</v>
      </c>
      <c r="AV31" s="971"/>
      <c r="AW31" s="971"/>
      <c r="AX31" s="971"/>
      <c r="AY31" s="971"/>
      <c r="AZ31" s="1041" t="s">
        <v>556</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453</v>
      </c>
      <c r="AG63" s="959"/>
      <c r="AH63" s="959"/>
      <c r="AI63" s="959"/>
      <c r="AJ63" s="1022"/>
      <c r="AK63" s="1023"/>
      <c r="AL63" s="963"/>
      <c r="AM63" s="963"/>
      <c r="AN63" s="963"/>
      <c r="AO63" s="963"/>
      <c r="AP63" s="959">
        <v>3341</v>
      </c>
      <c r="AQ63" s="959"/>
      <c r="AR63" s="959"/>
      <c r="AS63" s="959"/>
      <c r="AT63" s="959"/>
      <c r="AU63" s="959">
        <v>2743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1799</v>
      </c>
      <c r="R68" s="982"/>
      <c r="S68" s="982"/>
      <c r="T68" s="982"/>
      <c r="U68" s="982"/>
      <c r="V68" s="982">
        <v>1768</v>
      </c>
      <c r="W68" s="982"/>
      <c r="X68" s="982"/>
      <c r="Y68" s="982"/>
      <c r="Z68" s="982"/>
      <c r="AA68" s="982">
        <v>31</v>
      </c>
      <c r="AB68" s="982"/>
      <c r="AC68" s="982"/>
      <c r="AD68" s="982"/>
      <c r="AE68" s="982"/>
      <c r="AF68" s="982">
        <v>31</v>
      </c>
      <c r="AG68" s="982"/>
      <c r="AH68" s="982"/>
      <c r="AI68" s="982"/>
      <c r="AJ68" s="982"/>
      <c r="AK68" s="982">
        <v>52</v>
      </c>
      <c r="AL68" s="982"/>
      <c r="AM68" s="982"/>
      <c r="AN68" s="982"/>
      <c r="AO68" s="982"/>
      <c r="AP68" s="982">
        <v>297</v>
      </c>
      <c r="AQ68" s="982"/>
      <c r="AR68" s="982"/>
      <c r="AS68" s="982"/>
      <c r="AT68" s="982"/>
      <c r="AU68" s="982">
        <v>123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294</v>
      </c>
      <c r="R69" s="971"/>
      <c r="S69" s="971"/>
      <c r="T69" s="971"/>
      <c r="U69" s="971"/>
      <c r="V69" s="971">
        <v>288</v>
      </c>
      <c r="W69" s="971"/>
      <c r="X69" s="971"/>
      <c r="Y69" s="971"/>
      <c r="Z69" s="971"/>
      <c r="AA69" s="971">
        <v>6</v>
      </c>
      <c r="AB69" s="971"/>
      <c r="AC69" s="971"/>
      <c r="AD69" s="971"/>
      <c r="AE69" s="971"/>
      <c r="AF69" s="971">
        <v>6</v>
      </c>
      <c r="AG69" s="971"/>
      <c r="AH69" s="971"/>
      <c r="AI69" s="971"/>
      <c r="AJ69" s="971"/>
      <c r="AK69" s="971">
        <v>40</v>
      </c>
      <c r="AL69" s="971"/>
      <c r="AM69" s="971"/>
      <c r="AN69" s="971"/>
      <c r="AO69" s="971"/>
      <c r="AP69" s="971" t="s">
        <v>557</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1113</v>
      </c>
      <c r="R70" s="971"/>
      <c r="S70" s="971"/>
      <c r="T70" s="971"/>
      <c r="U70" s="971"/>
      <c r="V70" s="971">
        <v>1048</v>
      </c>
      <c r="W70" s="971"/>
      <c r="X70" s="971"/>
      <c r="Y70" s="971"/>
      <c r="Z70" s="971"/>
      <c r="AA70" s="971">
        <v>65</v>
      </c>
      <c r="AB70" s="971"/>
      <c r="AC70" s="971"/>
      <c r="AD70" s="971"/>
      <c r="AE70" s="971"/>
      <c r="AF70" s="971">
        <v>65</v>
      </c>
      <c r="AG70" s="971"/>
      <c r="AH70" s="971"/>
      <c r="AI70" s="971"/>
      <c r="AJ70" s="971"/>
      <c r="AK70" s="971">
        <v>34</v>
      </c>
      <c r="AL70" s="971"/>
      <c r="AM70" s="971"/>
      <c r="AN70" s="971"/>
      <c r="AO70" s="971"/>
      <c r="AP70" s="971">
        <v>186</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1</v>
      </c>
      <c r="R71" s="971"/>
      <c r="S71" s="971"/>
      <c r="T71" s="971"/>
      <c r="U71" s="971"/>
      <c r="V71" s="971">
        <v>0</v>
      </c>
      <c r="W71" s="971"/>
      <c r="X71" s="971"/>
      <c r="Y71" s="971"/>
      <c r="Z71" s="971"/>
      <c r="AA71" s="971">
        <v>0</v>
      </c>
      <c r="AB71" s="971"/>
      <c r="AC71" s="971"/>
      <c r="AD71" s="971"/>
      <c r="AE71" s="971"/>
      <c r="AF71" s="971">
        <v>0</v>
      </c>
      <c r="AG71" s="971"/>
      <c r="AH71" s="971"/>
      <c r="AI71" s="971"/>
      <c r="AJ71" s="971"/>
      <c r="AK71" s="971" t="s">
        <v>557</v>
      </c>
      <c r="AL71" s="971"/>
      <c r="AM71" s="971"/>
      <c r="AN71" s="971"/>
      <c r="AO71" s="971"/>
      <c r="AP71" s="971" t="s">
        <v>558</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2204</v>
      </c>
      <c r="R72" s="971"/>
      <c r="S72" s="971"/>
      <c r="T72" s="971"/>
      <c r="U72" s="971"/>
      <c r="V72" s="971">
        <v>1937</v>
      </c>
      <c r="W72" s="971"/>
      <c r="X72" s="971"/>
      <c r="Y72" s="971"/>
      <c r="Z72" s="971"/>
      <c r="AA72" s="971">
        <v>267</v>
      </c>
      <c r="AB72" s="971"/>
      <c r="AC72" s="971"/>
      <c r="AD72" s="971"/>
      <c r="AE72" s="971"/>
      <c r="AF72" s="971">
        <v>267</v>
      </c>
      <c r="AG72" s="971"/>
      <c r="AH72" s="971"/>
      <c r="AI72" s="971"/>
      <c r="AJ72" s="971"/>
      <c r="AK72" s="971">
        <v>3</v>
      </c>
      <c r="AL72" s="971"/>
      <c r="AM72" s="971"/>
      <c r="AN72" s="971"/>
      <c r="AO72" s="971"/>
      <c r="AP72" s="971" t="s">
        <v>559</v>
      </c>
      <c r="AQ72" s="971"/>
      <c r="AR72" s="971"/>
      <c r="AS72" s="971"/>
      <c r="AT72" s="971"/>
      <c r="AU72" s="971" t="s">
        <v>562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838</v>
      </c>
      <c r="R73" s="971"/>
      <c r="S73" s="971"/>
      <c r="T73" s="971"/>
      <c r="U73" s="971"/>
      <c r="V73" s="971">
        <v>645</v>
      </c>
      <c r="W73" s="971"/>
      <c r="X73" s="971"/>
      <c r="Y73" s="971"/>
      <c r="Z73" s="971"/>
      <c r="AA73" s="971">
        <v>193</v>
      </c>
      <c r="AB73" s="971"/>
      <c r="AC73" s="971"/>
      <c r="AD73" s="971"/>
      <c r="AE73" s="971"/>
      <c r="AF73" s="971">
        <v>62</v>
      </c>
      <c r="AG73" s="971"/>
      <c r="AH73" s="971"/>
      <c r="AI73" s="971"/>
      <c r="AJ73" s="971"/>
      <c r="AK73" s="971">
        <v>77</v>
      </c>
      <c r="AL73" s="971"/>
      <c r="AM73" s="971"/>
      <c r="AN73" s="971"/>
      <c r="AO73" s="971"/>
      <c r="AP73" s="971" t="s">
        <v>560</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156992</v>
      </c>
      <c r="R74" s="971"/>
      <c r="S74" s="971"/>
      <c r="T74" s="971"/>
      <c r="U74" s="971"/>
      <c r="V74" s="971">
        <v>155721</v>
      </c>
      <c r="W74" s="971"/>
      <c r="X74" s="971"/>
      <c r="Y74" s="971"/>
      <c r="Z74" s="971"/>
      <c r="AA74" s="971">
        <v>1271</v>
      </c>
      <c r="AB74" s="971"/>
      <c r="AC74" s="971"/>
      <c r="AD74" s="971"/>
      <c r="AE74" s="971"/>
      <c r="AF74" s="971">
        <v>1271</v>
      </c>
      <c r="AG74" s="971"/>
      <c r="AH74" s="971"/>
      <c r="AI74" s="971"/>
      <c r="AJ74" s="971"/>
      <c r="AK74" s="971">
        <v>1032</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550</v>
      </c>
      <c r="C75" s="975"/>
      <c r="D75" s="975"/>
      <c r="E75" s="975"/>
      <c r="F75" s="975"/>
      <c r="G75" s="975"/>
      <c r="H75" s="975"/>
      <c r="I75" s="975"/>
      <c r="J75" s="975"/>
      <c r="K75" s="975"/>
      <c r="L75" s="975"/>
      <c r="M75" s="975"/>
      <c r="N75" s="975"/>
      <c r="O75" s="975"/>
      <c r="P75" s="976"/>
      <c r="Q75" s="978">
        <v>21438</v>
      </c>
      <c r="R75" s="979"/>
      <c r="S75" s="979"/>
      <c r="T75" s="979"/>
      <c r="U75" s="980"/>
      <c r="V75" s="981">
        <v>20591</v>
      </c>
      <c r="W75" s="979"/>
      <c r="X75" s="979"/>
      <c r="Y75" s="979"/>
      <c r="Z75" s="980"/>
      <c r="AA75" s="981">
        <v>847</v>
      </c>
      <c r="AB75" s="979"/>
      <c r="AC75" s="979"/>
      <c r="AD75" s="979"/>
      <c r="AE75" s="980"/>
      <c r="AF75" s="981">
        <v>27209</v>
      </c>
      <c r="AG75" s="979"/>
      <c r="AH75" s="979"/>
      <c r="AI75" s="979"/>
      <c r="AJ75" s="980"/>
      <c r="AK75" s="981" t="s">
        <v>563</v>
      </c>
      <c r="AL75" s="979"/>
      <c r="AM75" s="979"/>
      <c r="AN75" s="979"/>
      <c r="AO75" s="980"/>
      <c r="AP75" s="981">
        <v>52720</v>
      </c>
      <c r="AQ75" s="979"/>
      <c r="AR75" s="979"/>
      <c r="AS75" s="979"/>
      <c r="AT75" s="980"/>
      <c r="AU75" s="981" t="s">
        <v>557</v>
      </c>
      <c r="AV75" s="979"/>
      <c r="AW75" s="979"/>
      <c r="AX75" s="979"/>
      <c r="AY75" s="980"/>
      <c r="AZ75" s="972" t="s">
        <v>552</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551</v>
      </c>
      <c r="C76" s="975"/>
      <c r="D76" s="975"/>
      <c r="E76" s="975"/>
      <c r="F76" s="975"/>
      <c r="G76" s="975"/>
      <c r="H76" s="975"/>
      <c r="I76" s="975"/>
      <c r="J76" s="975"/>
      <c r="K76" s="975"/>
      <c r="L76" s="975"/>
      <c r="M76" s="975"/>
      <c r="N76" s="975"/>
      <c r="O76" s="975"/>
      <c r="P76" s="976"/>
      <c r="Q76" s="978">
        <v>733</v>
      </c>
      <c r="R76" s="979"/>
      <c r="S76" s="979"/>
      <c r="T76" s="979"/>
      <c r="U76" s="980"/>
      <c r="V76" s="981">
        <v>562</v>
      </c>
      <c r="W76" s="979"/>
      <c r="X76" s="979"/>
      <c r="Y76" s="979"/>
      <c r="Z76" s="980"/>
      <c r="AA76" s="981">
        <v>171</v>
      </c>
      <c r="AB76" s="979"/>
      <c r="AC76" s="979"/>
      <c r="AD76" s="979"/>
      <c r="AE76" s="980"/>
      <c r="AF76" s="981">
        <v>1939</v>
      </c>
      <c r="AG76" s="979"/>
      <c r="AH76" s="979"/>
      <c r="AI76" s="979"/>
      <c r="AJ76" s="980"/>
      <c r="AK76" s="981" t="s">
        <v>557</v>
      </c>
      <c r="AL76" s="979"/>
      <c r="AM76" s="979"/>
      <c r="AN76" s="979"/>
      <c r="AO76" s="980"/>
      <c r="AP76" s="981">
        <v>11302</v>
      </c>
      <c r="AQ76" s="979"/>
      <c r="AR76" s="979"/>
      <c r="AS76" s="979"/>
      <c r="AT76" s="980"/>
      <c r="AU76" s="981" t="s">
        <v>562</v>
      </c>
      <c r="AV76" s="979"/>
      <c r="AW76" s="979"/>
      <c r="AX76" s="979"/>
      <c r="AY76" s="980"/>
      <c r="AZ76" s="972" t="s">
        <v>552</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AF68+AF69+AF70+AF71+AF72+AF73+AF74+AF75+AF76</f>
        <v>30850</v>
      </c>
      <c r="AG88" s="959"/>
      <c r="AH88" s="959"/>
      <c r="AI88" s="959"/>
      <c r="AJ88" s="959"/>
      <c r="AK88" s="963"/>
      <c r="AL88" s="963"/>
      <c r="AM88" s="963"/>
      <c r="AN88" s="963"/>
      <c r="AO88" s="963"/>
      <c r="AP88" s="959">
        <f>AP68+AP70+AP75+AP76</f>
        <v>64505</v>
      </c>
      <c r="AQ88" s="959"/>
      <c r="AR88" s="959"/>
      <c r="AS88" s="959"/>
      <c r="AT88" s="959"/>
      <c r="AU88" s="959">
        <f>AU68</f>
        <v>123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v>
      </c>
      <c r="CS102" s="953"/>
      <c r="CT102" s="953"/>
      <c r="CU102" s="953"/>
      <c r="CV102" s="954"/>
      <c r="CW102" s="952" t="s">
        <v>554</v>
      </c>
      <c r="CX102" s="953"/>
      <c r="CY102" s="953"/>
      <c r="CZ102" s="953"/>
      <c r="DA102" s="954"/>
      <c r="DB102" s="952" t="s">
        <v>554</v>
      </c>
      <c r="DC102" s="953"/>
      <c r="DD102" s="953"/>
      <c r="DE102" s="953"/>
      <c r="DF102" s="954"/>
      <c r="DG102" s="952">
        <v>16</v>
      </c>
      <c r="DH102" s="953"/>
      <c r="DI102" s="953"/>
      <c r="DJ102" s="953"/>
      <c r="DK102" s="954"/>
      <c r="DL102" s="952" t="s">
        <v>565</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2269603</v>
      </c>
      <c r="AB110" s="889"/>
      <c r="AC110" s="889"/>
      <c r="AD110" s="889"/>
      <c r="AE110" s="890"/>
      <c r="AF110" s="891">
        <v>2554656</v>
      </c>
      <c r="AG110" s="889"/>
      <c r="AH110" s="889"/>
      <c r="AI110" s="889"/>
      <c r="AJ110" s="890"/>
      <c r="AK110" s="891">
        <v>2639709</v>
      </c>
      <c r="AL110" s="889"/>
      <c r="AM110" s="889"/>
      <c r="AN110" s="889"/>
      <c r="AO110" s="890"/>
      <c r="AP110" s="892">
        <v>32.1</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18964611</v>
      </c>
      <c r="BR110" s="842"/>
      <c r="BS110" s="842"/>
      <c r="BT110" s="842"/>
      <c r="BU110" s="842"/>
      <c r="BV110" s="842">
        <v>18932967</v>
      </c>
      <c r="BW110" s="842"/>
      <c r="BX110" s="842"/>
      <c r="BY110" s="842"/>
      <c r="BZ110" s="842"/>
      <c r="CA110" s="842">
        <v>18435711</v>
      </c>
      <c r="CB110" s="842"/>
      <c r="CC110" s="842"/>
      <c r="CD110" s="842"/>
      <c r="CE110" s="842"/>
      <c r="CF110" s="866">
        <v>224.5</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2824466</v>
      </c>
      <c r="BR112" s="817"/>
      <c r="BS112" s="817"/>
      <c r="BT112" s="817"/>
      <c r="BU112" s="817"/>
      <c r="BV112" s="817">
        <v>2592500</v>
      </c>
      <c r="BW112" s="817"/>
      <c r="BX112" s="817"/>
      <c r="BY112" s="817"/>
      <c r="BZ112" s="817"/>
      <c r="CA112" s="817">
        <v>2742635</v>
      </c>
      <c r="CB112" s="817"/>
      <c r="CC112" s="817"/>
      <c r="CD112" s="817"/>
      <c r="CE112" s="817"/>
      <c r="CF112" s="875">
        <v>33.4</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278123</v>
      </c>
      <c r="AB113" s="919"/>
      <c r="AC113" s="919"/>
      <c r="AD113" s="919"/>
      <c r="AE113" s="920"/>
      <c r="AF113" s="921">
        <v>248980</v>
      </c>
      <c r="AG113" s="919"/>
      <c r="AH113" s="919"/>
      <c r="AI113" s="919"/>
      <c r="AJ113" s="920"/>
      <c r="AK113" s="921">
        <v>239578</v>
      </c>
      <c r="AL113" s="919"/>
      <c r="AM113" s="919"/>
      <c r="AN113" s="919"/>
      <c r="AO113" s="920"/>
      <c r="AP113" s="922">
        <v>2.9</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263872</v>
      </c>
      <c r="BR113" s="817"/>
      <c r="BS113" s="817"/>
      <c r="BT113" s="817"/>
      <c r="BU113" s="817"/>
      <c r="BV113" s="817">
        <v>196944</v>
      </c>
      <c r="BW113" s="817"/>
      <c r="BX113" s="817"/>
      <c r="BY113" s="817"/>
      <c r="BZ113" s="817"/>
      <c r="CA113" s="817">
        <v>122932</v>
      </c>
      <c r="CB113" s="817"/>
      <c r="CC113" s="817"/>
      <c r="CD113" s="817"/>
      <c r="CE113" s="817"/>
      <c r="CF113" s="875">
        <v>1.5</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66248</v>
      </c>
      <c r="AB114" s="780"/>
      <c r="AC114" s="780"/>
      <c r="AD114" s="780"/>
      <c r="AE114" s="781"/>
      <c r="AF114" s="782">
        <v>67259</v>
      </c>
      <c r="AG114" s="780"/>
      <c r="AH114" s="780"/>
      <c r="AI114" s="780"/>
      <c r="AJ114" s="781"/>
      <c r="AK114" s="782">
        <v>74236</v>
      </c>
      <c r="AL114" s="780"/>
      <c r="AM114" s="780"/>
      <c r="AN114" s="780"/>
      <c r="AO114" s="781"/>
      <c r="AP114" s="824">
        <v>0.9</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2010286</v>
      </c>
      <c r="BR114" s="817"/>
      <c r="BS114" s="817"/>
      <c r="BT114" s="817"/>
      <c r="BU114" s="817"/>
      <c r="BV114" s="817">
        <v>1913099</v>
      </c>
      <c r="BW114" s="817"/>
      <c r="BX114" s="817"/>
      <c r="BY114" s="817"/>
      <c r="BZ114" s="817"/>
      <c r="CA114" s="817">
        <v>1962291</v>
      </c>
      <c r="CB114" s="817"/>
      <c r="CC114" s="817"/>
      <c r="CD114" s="817"/>
      <c r="CE114" s="817"/>
      <c r="CF114" s="875">
        <v>23.9</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467</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2614441</v>
      </c>
      <c r="AB117" s="903"/>
      <c r="AC117" s="903"/>
      <c r="AD117" s="903"/>
      <c r="AE117" s="904"/>
      <c r="AF117" s="905">
        <v>2870895</v>
      </c>
      <c r="AG117" s="903"/>
      <c r="AH117" s="903"/>
      <c r="AI117" s="903"/>
      <c r="AJ117" s="904"/>
      <c r="AK117" s="905">
        <v>2953523</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24063235</v>
      </c>
      <c r="BR119" s="845"/>
      <c r="BS119" s="845"/>
      <c r="BT119" s="845"/>
      <c r="BU119" s="845"/>
      <c r="BV119" s="845">
        <v>23635510</v>
      </c>
      <c r="BW119" s="845"/>
      <c r="BX119" s="845"/>
      <c r="BY119" s="845"/>
      <c r="BZ119" s="845"/>
      <c r="CA119" s="845">
        <v>23263569</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10171615</v>
      </c>
      <c r="BR120" s="842"/>
      <c r="BS120" s="842"/>
      <c r="BT120" s="842"/>
      <c r="BU120" s="842"/>
      <c r="BV120" s="842">
        <v>10615145</v>
      </c>
      <c r="BW120" s="842"/>
      <c r="BX120" s="842"/>
      <c r="BY120" s="842"/>
      <c r="BZ120" s="842"/>
      <c r="CA120" s="842">
        <v>11231439</v>
      </c>
      <c r="CB120" s="842"/>
      <c r="CC120" s="842"/>
      <c r="CD120" s="842"/>
      <c r="CE120" s="842"/>
      <c r="CF120" s="866">
        <v>136.69999999999999</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2824466</v>
      </c>
      <c r="DH120" s="842"/>
      <c r="DI120" s="842"/>
      <c r="DJ120" s="842"/>
      <c r="DK120" s="842"/>
      <c r="DL120" s="842">
        <v>2592500</v>
      </c>
      <c r="DM120" s="842"/>
      <c r="DN120" s="842"/>
      <c r="DO120" s="842"/>
      <c r="DP120" s="842"/>
      <c r="DQ120" s="842">
        <v>2742635</v>
      </c>
      <c r="DR120" s="842"/>
      <c r="DS120" s="842"/>
      <c r="DT120" s="842"/>
      <c r="DU120" s="842"/>
      <c r="DV120" s="843">
        <v>33.4</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20958</v>
      </c>
      <c r="BR121" s="817"/>
      <c r="BS121" s="817"/>
      <c r="BT121" s="817"/>
      <c r="BU121" s="817"/>
      <c r="BV121" s="817">
        <v>22550</v>
      </c>
      <c r="BW121" s="817"/>
      <c r="BX121" s="817"/>
      <c r="BY121" s="817"/>
      <c r="BZ121" s="817"/>
      <c r="CA121" s="817">
        <v>15307</v>
      </c>
      <c r="CB121" s="817"/>
      <c r="CC121" s="817"/>
      <c r="CD121" s="817"/>
      <c r="CE121" s="817"/>
      <c r="CF121" s="875">
        <v>0.2</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21497336</v>
      </c>
      <c r="BR122" s="845"/>
      <c r="BS122" s="845"/>
      <c r="BT122" s="845"/>
      <c r="BU122" s="845"/>
      <c r="BV122" s="845">
        <v>20751807</v>
      </c>
      <c r="BW122" s="845"/>
      <c r="BX122" s="845"/>
      <c r="BY122" s="845"/>
      <c r="BZ122" s="845"/>
      <c r="CA122" s="845">
        <v>20367200</v>
      </c>
      <c r="CB122" s="845"/>
      <c r="CC122" s="845"/>
      <c r="CD122" s="845"/>
      <c r="CE122" s="845"/>
      <c r="CF122" s="846">
        <v>248</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31689909</v>
      </c>
      <c r="BR123" s="833"/>
      <c r="BS123" s="833"/>
      <c r="BT123" s="833"/>
      <c r="BU123" s="833"/>
      <c r="BV123" s="833">
        <v>31389502</v>
      </c>
      <c r="BW123" s="833"/>
      <c r="BX123" s="833"/>
      <c r="BY123" s="833"/>
      <c r="BZ123" s="833"/>
      <c r="CA123" s="833">
        <v>31613946</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24182</v>
      </c>
      <c r="AB128" s="801"/>
      <c r="AC128" s="801"/>
      <c r="AD128" s="801"/>
      <c r="AE128" s="802"/>
      <c r="AF128" s="803">
        <v>21571</v>
      </c>
      <c r="AG128" s="801"/>
      <c r="AH128" s="801"/>
      <c r="AI128" s="801"/>
      <c r="AJ128" s="802"/>
      <c r="AK128" s="803">
        <v>5458</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122</v>
      </c>
      <c r="BG128" s="787"/>
      <c r="BH128" s="787"/>
      <c r="BI128" s="787"/>
      <c r="BJ128" s="787"/>
      <c r="BK128" s="787"/>
      <c r="BL128" s="810"/>
      <c r="BM128" s="786">
        <v>13.21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10791958</v>
      </c>
      <c r="AB129" s="780"/>
      <c r="AC129" s="780"/>
      <c r="AD129" s="780"/>
      <c r="AE129" s="781"/>
      <c r="AF129" s="782">
        <v>10719130</v>
      </c>
      <c r="AG129" s="780"/>
      <c r="AH129" s="780"/>
      <c r="AI129" s="780"/>
      <c r="AJ129" s="781"/>
      <c r="AK129" s="782">
        <v>10807778</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18.21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2318052</v>
      </c>
      <c r="AB130" s="780"/>
      <c r="AC130" s="780"/>
      <c r="AD130" s="780"/>
      <c r="AE130" s="781"/>
      <c r="AF130" s="782">
        <v>2517137</v>
      </c>
      <c r="AG130" s="780"/>
      <c r="AH130" s="780"/>
      <c r="AI130" s="780"/>
      <c r="AJ130" s="781"/>
      <c r="AK130" s="782">
        <v>2594557</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3.8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8473906</v>
      </c>
      <c r="AB131" s="764"/>
      <c r="AC131" s="764"/>
      <c r="AD131" s="764"/>
      <c r="AE131" s="765"/>
      <c r="AF131" s="766">
        <v>8201993</v>
      </c>
      <c r="AG131" s="764"/>
      <c r="AH131" s="764"/>
      <c r="AI131" s="764"/>
      <c r="AJ131" s="765"/>
      <c r="AK131" s="766">
        <v>8213221</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3.2122966669999999</v>
      </c>
      <c r="AB132" s="745"/>
      <c r="AC132" s="745"/>
      <c r="AD132" s="745"/>
      <c r="AE132" s="746"/>
      <c r="AF132" s="747">
        <v>4.0500766090000004</v>
      </c>
      <c r="AG132" s="745"/>
      <c r="AH132" s="745"/>
      <c r="AI132" s="745"/>
      <c r="AJ132" s="746"/>
      <c r="AK132" s="747">
        <v>4.3041335429999998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3.1</v>
      </c>
      <c r="AB133" s="724"/>
      <c r="AC133" s="724"/>
      <c r="AD133" s="724"/>
      <c r="AE133" s="725"/>
      <c r="AF133" s="723">
        <v>3.5</v>
      </c>
      <c r="AG133" s="724"/>
      <c r="AH133" s="724"/>
      <c r="AI133" s="724"/>
      <c r="AJ133" s="725"/>
      <c r="AK133" s="723">
        <v>3.8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RosONo+WubUwk7fAykjHsN5i2L0t+CXWLNROkENOH0u5Rj3UbjBV1oHsFJ8atSWIhIzjMePKwUxheUIzxS5Gw==" saltValue="PaXBJ/ZEhVzeswrkrG+C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dJBr8ycgvPgPuJJwJBVD5cFmyXsxzC2v+9UM1a+j7zML8yUo8dMxzpEbbIdPoOGjPQknO4c7swavF3xZobaLg==" saltValue="IF1mg+PccQt5TahXbEL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QZ7lZ78uZLt6y8If/WtnRPlV86Pw7CSjO+rSgAOmrnG8n7kYqCiW9kV3adikBjLM12XAnegONCkJ0aGUWNrQ==" saltValue="d9GgmTEN8JCsGYjZri+L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2591542</v>
      </c>
      <c r="AP9" s="281">
        <v>92887</v>
      </c>
      <c r="AQ9" s="282">
        <v>107616</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465818</v>
      </c>
      <c r="AP10" s="284">
        <v>16696</v>
      </c>
      <c r="AQ10" s="285">
        <v>10095</v>
      </c>
      <c r="AR10" s="286">
        <v>65.400000000000006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v>10091</v>
      </c>
      <c r="AP11" s="284">
        <v>362</v>
      </c>
      <c r="AQ11" s="285">
        <v>1704</v>
      </c>
      <c r="AR11" s="286">
        <v>-78.8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483</v>
      </c>
      <c r="AL12" s="1131"/>
      <c r="AM12" s="1131"/>
      <c r="AN12" s="1132"/>
      <c r="AO12" s="284" t="s">
        <v>484</v>
      </c>
      <c r="AP12" s="284" t="s">
        <v>484</v>
      </c>
      <c r="AQ12" s="285">
        <v>7</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111722</v>
      </c>
      <c r="AP13" s="284">
        <v>4004</v>
      </c>
      <c r="AQ13" s="285">
        <v>4110</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78551</v>
      </c>
      <c r="AP14" s="284">
        <v>2815</v>
      </c>
      <c r="AQ14" s="285">
        <v>2451</v>
      </c>
      <c r="AR14" s="286">
        <v>14.9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-118284</v>
      </c>
      <c r="AP15" s="284">
        <v>-4240</v>
      </c>
      <c r="AQ15" s="285">
        <v>-6399</v>
      </c>
      <c r="AR15" s="286">
        <v>-33.700000000000003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3139440</v>
      </c>
      <c r="AP16" s="284">
        <v>112525</v>
      </c>
      <c r="AQ16" s="285">
        <v>119584</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9.61</v>
      </c>
      <c r="AP21" s="298">
        <v>10.86</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97</v>
      </c>
      <c r="AP22" s="303">
        <v>97.3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2639709</v>
      </c>
      <c r="AP32" s="312">
        <v>94613</v>
      </c>
      <c r="AQ32" s="313">
        <v>75090</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484</v>
      </c>
      <c r="AP34" s="312" t="s">
        <v>484</v>
      </c>
      <c r="AQ34" s="313">
        <v>1</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239578</v>
      </c>
      <c r="AP35" s="312">
        <v>8587</v>
      </c>
      <c r="AQ35" s="313">
        <v>17211</v>
      </c>
      <c r="AR35" s="314">
        <v>-50.1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74236</v>
      </c>
      <c r="AP36" s="312">
        <v>2661</v>
      </c>
      <c r="AQ36" s="313">
        <v>2478</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484</v>
      </c>
      <c r="AP37" s="312" t="s">
        <v>484</v>
      </c>
      <c r="AQ37" s="313">
        <v>654</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484</v>
      </c>
      <c r="AP38" s="315" t="s">
        <v>484</v>
      </c>
      <c r="AQ38" s="316">
        <v>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-5458</v>
      </c>
      <c r="AP39" s="312">
        <v>-196</v>
      </c>
      <c r="AQ39" s="313">
        <v>-3502</v>
      </c>
      <c r="AR39" s="314">
        <v>-94.4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-2594557</v>
      </c>
      <c r="AP40" s="312">
        <v>-92995</v>
      </c>
      <c r="AQ40" s="313">
        <v>-63750</v>
      </c>
      <c r="AR40" s="314">
        <v>45.9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353508</v>
      </c>
      <c r="AP41" s="312">
        <v>12671</v>
      </c>
      <c r="AQ41" s="313">
        <v>28185</v>
      </c>
      <c r="AR41" s="314">
        <v>-55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5438258</v>
      </c>
      <c r="AN51" s="334">
        <v>180003</v>
      </c>
      <c r="AO51" s="335">
        <v>32.700000000000003</v>
      </c>
      <c r="AP51" s="336">
        <v>132981</v>
      </c>
      <c r="AQ51" s="337">
        <v>58.7</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3818978</v>
      </c>
      <c r="AN52" s="342">
        <v>126406</v>
      </c>
      <c r="AO52" s="343">
        <v>8.5</v>
      </c>
      <c r="AP52" s="344">
        <v>56973</v>
      </c>
      <c r="AQ52" s="345">
        <v>9.1999999999999993</v>
      </c>
      <c r="AR52" s="346">
        <v>-0.7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2031228</v>
      </c>
      <c r="AN53" s="334">
        <v>68558</v>
      </c>
      <c r="AO53" s="335">
        <v>-61.9</v>
      </c>
      <c r="AP53" s="336">
        <v>128523</v>
      </c>
      <c r="AQ53" s="337">
        <v>-3.4</v>
      </c>
      <c r="AR53" s="338">
        <v>-58.5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1684062</v>
      </c>
      <c r="AN54" s="342">
        <v>56840</v>
      </c>
      <c r="AO54" s="343">
        <v>-55</v>
      </c>
      <c r="AP54" s="344">
        <v>56792</v>
      </c>
      <c r="AQ54" s="345">
        <v>-0.3</v>
      </c>
      <c r="AR54" s="346">
        <v>-54.7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3049119</v>
      </c>
      <c r="AN55" s="334">
        <v>105008</v>
      </c>
      <c r="AO55" s="335">
        <v>53.2</v>
      </c>
      <c r="AP55" s="336">
        <v>96469</v>
      </c>
      <c r="AQ55" s="337">
        <v>-24.9</v>
      </c>
      <c r="AR55" s="338">
        <v>78.099999999999994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2692684</v>
      </c>
      <c r="AN56" s="342">
        <v>92733</v>
      </c>
      <c r="AO56" s="343">
        <v>63.1</v>
      </c>
      <c r="AP56" s="344">
        <v>49775</v>
      </c>
      <c r="AQ56" s="345">
        <v>-12.4</v>
      </c>
      <c r="AR56" s="346">
        <v>75.5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3193852</v>
      </c>
      <c r="AN57" s="334">
        <v>112073</v>
      </c>
      <c r="AO57" s="335">
        <v>6.7</v>
      </c>
      <c r="AP57" s="336">
        <v>85743</v>
      </c>
      <c r="AQ57" s="337">
        <v>-11.1</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2761316</v>
      </c>
      <c r="AN58" s="342">
        <v>96895</v>
      </c>
      <c r="AO58" s="343">
        <v>4.5</v>
      </c>
      <c r="AP58" s="344">
        <v>45231</v>
      </c>
      <c r="AQ58" s="345">
        <v>-9.1</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3060189</v>
      </c>
      <c r="AN59" s="334">
        <v>109684</v>
      </c>
      <c r="AO59" s="335">
        <v>-2.1</v>
      </c>
      <c r="AP59" s="336">
        <v>92509</v>
      </c>
      <c r="AQ59" s="337">
        <v>7.9</v>
      </c>
      <c r="AR59" s="338">
        <v>-10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2571238</v>
      </c>
      <c r="AN60" s="342">
        <v>92159</v>
      </c>
      <c r="AO60" s="343">
        <v>-4.9000000000000004</v>
      </c>
      <c r="AP60" s="344">
        <v>52274</v>
      </c>
      <c r="AQ60" s="345">
        <v>15.6</v>
      </c>
      <c r="AR60" s="346">
        <v>-20.5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3354529</v>
      </c>
      <c r="AN61" s="349">
        <v>115065</v>
      </c>
      <c r="AO61" s="350">
        <v>5.7</v>
      </c>
      <c r="AP61" s="351">
        <v>107245</v>
      </c>
      <c r="AQ61" s="352">
        <v>5.4</v>
      </c>
      <c r="AR61" s="338">
        <v>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2705656</v>
      </c>
      <c r="AN62" s="342">
        <v>93007</v>
      </c>
      <c r="AO62" s="343">
        <v>3.2</v>
      </c>
      <c r="AP62" s="344">
        <v>52209</v>
      </c>
      <c r="AQ62" s="345">
        <v>0.6</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sna/7SI/Q0tbjQli7meEj3m3acHSajWa8Og6eGiXgRUU8K4mAGlVk99OHHRK5sqpzWKYyzxp2L8TIWWXy152g==" saltValue="t/CeW9RCVJ8dWwMBjI1S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1UQeuyONIJVx1ZZ5+9FL/Ffn5GdBCzw/oRLU9FUu7s8Q6d156Fp6TCYUajuoXjilHQ1/HlB3IeZDbjOBjEiihQ==" saltValue="2n6fjRc2iljh8+Iqa8BT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9bB1M09/BqOkcQFX3Czm01aqJGu5dG6I3qhA68SL//pdSo7aKgc8oZJZXesxsvYfgDzGIgvvZXeDa0ivkzoiNw==" saltValue="8GuY7z0GAkrnFfoRHx2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53.85</v>
      </c>
      <c r="G47" s="12">
        <v>53.68</v>
      </c>
      <c r="H47" s="12">
        <v>55.29</v>
      </c>
      <c r="I47" s="12">
        <v>60.55</v>
      </c>
      <c r="J47" s="13">
        <v>66.209999999999994</v>
      </c>
    </row>
    <row r="48" spans="2:10" ht="57.75" customHeight="1" x14ac:dyDescent="0.15">
      <c r="B48" s="14"/>
      <c r="C48" s="1141" t="s">
        <v>4</v>
      </c>
      <c r="D48" s="1141"/>
      <c r="E48" s="1142"/>
      <c r="F48" s="15">
        <v>7.74</v>
      </c>
      <c r="G48" s="16">
        <v>8.9499999999999993</v>
      </c>
      <c r="H48" s="16">
        <v>11.47</v>
      </c>
      <c r="I48" s="16">
        <v>12.27</v>
      </c>
      <c r="J48" s="17">
        <v>12.58</v>
      </c>
    </row>
    <row r="49" spans="2:10" ht="57.75" customHeight="1" thickBot="1" x14ac:dyDescent="0.2">
      <c r="B49" s="18"/>
      <c r="C49" s="1143" t="s">
        <v>5</v>
      </c>
      <c r="D49" s="1143"/>
      <c r="E49" s="1144"/>
      <c r="F49" s="19">
        <v>2.72</v>
      </c>
      <c r="G49" s="20">
        <v>9.74</v>
      </c>
      <c r="H49" s="20">
        <v>7.27</v>
      </c>
      <c r="I49" s="20">
        <v>7.6</v>
      </c>
      <c r="J49" s="21">
        <v>6.56</v>
      </c>
    </row>
    <row r="50" spans="2:10" x14ac:dyDescent="0.15"/>
  </sheetData>
  <sheetProtection algorithmName="SHA-512" hashValue="k2klE243pWhRPh0rHpP0ghP5tvtooWC325mpdnlriDNcoW3H+q0sbr1SHNeRzBOailAvQTL7qVekQ5H78omU9w==" saltValue="MPqIk+jovqQ4CHwaSW/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v>7.74</v>
      </c>
      <c r="G34" s="33">
        <v>8.94</v>
      </c>
      <c r="H34" s="33">
        <v>11.47</v>
      </c>
      <c r="I34" s="33">
        <v>12.27</v>
      </c>
      <c r="J34" s="34">
        <v>12.57</v>
      </c>
      <c r="K34" s="22"/>
      <c r="L34" s="22"/>
      <c r="M34" s="22"/>
      <c r="N34" s="22"/>
      <c r="O34" s="22"/>
      <c r="P34" s="22"/>
    </row>
    <row r="35" spans="1:16" ht="39" customHeight="1" x14ac:dyDescent="0.15">
      <c r="A35" s="22"/>
      <c r="B35" s="35"/>
      <c r="C35" s="1145" t="s">
        <v>528</v>
      </c>
      <c r="D35" s="1146"/>
      <c r="E35" s="1147"/>
      <c r="F35" s="36">
        <v>0.59</v>
      </c>
      <c r="G35" s="37">
        <v>0.86</v>
      </c>
      <c r="H35" s="37">
        <v>1.47</v>
      </c>
      <c r="I35" s="37">
        <v>1.8</v>
      </c>
      <c r="J35" s="38">
        <v>1.91</v>
      </c>
      <c r="K35" s="22"/>
      <c r="L35" s="22"/>
      <c r="M35" s="22"/>
      <c r="N35" s="22"/>
      <c r="O35" s="22"/>
      <c r="P35" s="22"/>
    </row>
    <row r="36" spans="1:16" ht="39" customHeight="1" x14ac:dyDescent="0.15">
      <c r="A36" s="22"/>
      <c r="B36" s="35"/>
      <c r="C36" s="1145" t="s">
        <v>529</v>
      </c>
      <c r="D36" s="1146"/>
      <c r="E36" s="1147"/>
      <c r="F36" s="36">
        <v>1.17</v>
      </c>
      <c r="G36" s="37">
        <v>1.1100000000000001</v>
      </c>
      <c r="H36" s="37">
        <v>1.56</v>
      </c>
      <c r="I36" s="37">
        <v>2.06</v>
      </c>
      <c r="J36" s="38">
        <v>1.47</v>
      </c>
      <c r="K36" s="22"/>
      <c r="L36" s="22"/>
      <c r="M36" s="22"/>
      <c r="N36" s="22"/>
      <c r="O36" s="22"/>
      <c r="P36" s="22"/>
    </row>
    <row r="37" spans="1:16" ht="39" customHeight="1" x14ac:dyDescent="0.15">
      <c r="A37" s="22"/>
      <c r="B37" s="35"/>
      <c r="C37" s="1145" t="s">
        <v>530</v>
      </c>
      <c r="D37" s="1146"/>
      <c r="E37" s="1147"/>
      <c r="F37" s="36">
        <v>0.46</v>
      </c>
      <c r="G37" s="37">
        <v>7.0000000000000007E-2</v>
      </c>
      <c r="H37" s="37">
        <v>0.57999999999999996</v>
      </c>
      <c r="I37" s="37">
        <v>0.76</v>
      </c>
      <c r="J37" s="38">
        <v>0.78</v>
      </c>
      <c r="K37" s="22"/>
      <c r="L37" s="22"/>
      <c r="M37" s="22"/>
      <c r="N37" s="22"/>
      <c r="O37" s="22"/>
      <c r="P37" s="22"/>
    </row>
    <row r="38" spans="1:16" ht="39" customHeight="1" x14ac:dyDescent="0.15">
      <c r="A38" s="22"/>
      <c r="B38" s="35"/>
      <c r="C38" s="1145" t="s">
        <v>531</v>
      </c>
      <c r="D38" s="1146"/>
      <c r="E38" s="1147"/>
      <c r="F38" s="36">
        <v>0.01</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533</v>
      </c>
      <c r="D43" s="1149"/>
      <c r="E43" s="1150"/>
      <c r="F43" s="41">
        <v>0.02</v>
      </c>
      <c r="G43" s="42">
        <v>0</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JVzfeyO6oR9SGHOkW++0MKB3LWt23tX0dhJpUndI2TYE/B3TEtQdle47OLCA19YWVQ0ilFd47EtcHTvGIvJSQ==" saltValue="ANaMAY1wqIlQSgKOhfJ9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1911</v>
      </c>
      <c r="L45" s="60">
        <v>2155</v>
      </c>
      <c r="M45" s="60">
        <v>2270</v>
      </c>
      <c r="N45" s="60">
        <v>2555</v>
      </c>
      <c r="O45" s="61">
        <v>2640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277</v>
      </c>
      <c r="L48" s="64">
        <v>275</v>
      </c>
      <c r="M48" s="64">
        <v>278</v>
      </c>
      <c r="N48" s="64">
        <v>249</v>
      </c>
      <c r="O48" s="65">
        <v>240</v>
      </c>
      <c r="P48" s="48"/>
      <c r="Q48" s="48"/>
      <c r="R48" s="48"/>
      <c r="S48" s="48"/>
      <c r="T48" s="48"/>
      <c r="U48" s="48"/>
    </row>
    <row r="49" spans="1:21" ht="30.75" customHeight="1" x14ac:dyDescent="0.15">
      <c r="A49" s="48"/>
      <c r="B49" s="1178"/>
      <c r="C49" s="1179"/>
      <c r="D49" s="62"/>
      <c r="E49" s="1155" t="s">
        <v>14</v>
      </c>
      <c r="F49" s="1155"/>
      <c r="G49" s="1155"/>
      <c r="H49" s="1155"/>
      <c r="I49" s="1155"/>
      <c r="J49" s="1156"/>
      <c r="K49" s="63">
        <v>41</v>
      </c>
      <c r="L49" s="64">
        <v>44</v>
      </c>
      <c r="M49" s="64">
        <v>66</v>
      </c>
      <c r="N49" s="64">
        <v>67</v>
      </c>
      <c r="O49" s="65">
        <v>74</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1</v>
      </c>
      <c r="M51" s="64">
        <v>0</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2020</v>
      </c>
      <c r="L52" s="64">
        <v>2197</v>
      </c>
      <c r="M52" s="64">
        <v>2342</v>
      </c>
      <c r="N52" s="64">
        <v>2539</v>
      </c>
      <c r="O52" s="65">
        <v>2599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210</v>
      </c>
      <c r="L53" s="69">
        <v>278</v>
      </c>
      <c r="M53" s="69">
        <v>272</v>
      </c>
      <c r="N53" s="69">
        <v>332</v>
      </c>
      <c r="O53" s="70">
        <v>355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94G0tzcOPl9foba9Wa+t9MrOkRd7O1wfY81HwOXvAyTm0dPt6BGadsK2w5D57+crRAgyQoxYeVuYd2zqvCg==" saltValue="lOZn7+UDC19DQ42Q5+51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19303</v>
      </c>
      <c r="J41" s="356">
        <v>18854</v>
      </c>
      <c r="K41" s="356">
        <v>18965</v>
      </c>
      <c r="L41" s="356">
        <v>18933</v>
      </c>
      <c r="M41" s="357">
        <v>18436</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3436</v>
      </c>
      <c r="J43" s="359">
        <v>3068</v>
      </c>
      <c r="K43" s="359">
        <v>2824</v>
      </c>
      <c r="L43" s="359">
        <v>2593</v>
      </c>
      <c r="M43" s="360">
        <v>2743</v>
      </c>
    </row>
    <row r="44" spans="2:13" ht="27.75" customHeight="1" x14ac:dyDescent="0.15">
      <c r="B44" s="1186"/>
      <c r="C44" s="1187"/>
      <c r="D44" s="106"/>
      <c r="E44" s="1190" t="s">
        <v>34</v>
      </c>
      <c r="F44" s="1190"/>
      <c r="G44" s="1190"/>
      <c r="H44" s="1191"/>
      <c r="I44" s="358">
        <v>323</v>
      </c>
      <c r="J44" s="359">
        <v>288</v>
      </c>
      <c r="K44" s="359">
        <v>264</v>
      </c>
      <c r="L44" s="359">
        <v>197</v>
      </c>
      <c r="M44" s="360">
        <v>123</v>
      </c>
    </row>
    <row r="45" spans="2:13" ht="27.75" customHeight="1" x14ac:dyDescent="0.15">
      <c r="B45" s="1186"/>
      <c r="C45" s="1187"/>
      <c r="D45" s="106"/>
      <c r="E45" s="1190" t="s">
        <v>35</v>
      </c>
      <c r="F45" s="1190"/>
      <c r="G45" s="1190"/>
      <c r="H45" s="1191"/>
      <c r="I45" s="358">
        <v>2215</v>
      </c>
      <c r="J45" s="359">
        <v>2115</v>
      </c>
      <c r="K45" s="359">
        <v>2010</v>
      </c>
      <c r="L45" s="359">
        <v>1913</v>
      </c>
      <c r="M45" s="360">
        <v>1962</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8693</v>
      </c>
      <c r="J50" s="359">
        <v>9283</v>
      </c>
      <c r="K50" s="359">
        <v>10172</v>
      </c>
      <c r="L50" s="359">
        <v>10615</v>
      </c>
      <c r="M50" s="360">
        <v>11231</v>
      </c>
    </row>
    <row r="51" spans="2:13" ht="27.75" customHeight="1" x14ac:dyDescent="0.15">
      <c r="B51" s="1186"/>
      <c r="C51" s="1187"/>
      <c r="D51" s="106"/>
      <c r="E51" s="1190" t="s">
        <v>42</v>
      </c>
      <c r="F51" s="1190"/>
      <c r="G51" s="1190"/>
      <c r="H51" s="1191"/>
      <c r="I51" s="358">
        <v>157</v>
      </c>
      <c r="J51" s="359">
        <v>21</v>
      </c>
      <c r="K51" s="359">
        <v>21</v>
      </c>
      <c r="L51" s="359">
        <v>23</v>
      </c>
      <c r="M51" s="360">
        <v>15</v>
      </c>
    </row>
    <row r="52" spans="2:13" ht="27.75" customHeight="1" x14ac:dyDescent="0.15">
      <c r="B52" s="1188"/>
      <c r="C52" s="1189"/>
      <c r="D52" s="106"/>
      <c r="E52" s="1190" t="s">
        <v>43</v>
      </c>
      <c r="F52" s="1190"/>
      <c r="G52" s="1190"/>
      <c r="H52" s="1191"/>
      <c r="I52" s="358">
        <v>20437</v>
      </c>
      <c r="J52" s="359">
        <v>21845</v>
      </c>
      <c r="K52" s="359">
        <v>21497</v>
      </c>
      <c r="L52" s="359">
        <v>20752</v>
      </c>
      <c r="M52" s="360">
        <v>20367</v>
      </c>
    </row>
    <row r="53" spans="2:13" ht="27.75" customHeight="1" thickBot="1" x14ac:dyDescent="0.2">
      <c r="B53" s="1192" t="s">
        <v>19</v>
      </c>
      <c r="C53" s="1193"/>
      <c r="D53" s="110"/>
      <c r="E53" s="1194" t="s">
        <v>44</v>
      </c>
      <c r="F53" s="1194"/>
      <c r="G53" s="1194"/>
      <c r="H53" s="1195"/>
      <c r="I53" s="361">
        <v>-4010</v>
      </c>
      <c r="J53" s="362">
        <v>-6824</v>
      </c>
      <c r="K53" s="362">
        <v>-7627</v>
      </c>
      <c r="L53" s="362">
        <v>-7754</v>
      </c>
      <c r="M53" s="363">
        <v>-8350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p1aUezOaFvVrfYrSL7e92y46t5XwEw/Dw0qu7hnPRO4zMed+LFyyXqJGJh+teYWQ1Q+a9R2RRZMAsYaOJeoQQ==" saltValue="+5Z0of0b78mXrztWWh00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5966</v>
      </c>
      <c r="G55" s="122">
        <v>6491</v>
      </c>
      <c r="H55" s="123">
        <v>7155</v>
      </c>
    </row>
    <row r="56" spans="2:8" ht="52.5" customHeight="1" x14ac:dyDescent="0.15">
      <c r="B56" s="124"/>
      <c r="C56" s="1213" t="s">
        <v>47</v>
      </c>
      <c r="D56" s="1213"/>
      <c r="E56" s="1214"/>
      <c r="F56" s="125">
        <v>1589</v>
      </c>
      <c r="G56" s="125">
        <v>1255</v>
      </c>
      <c r="H56" s="126">
        <v>1106</v>
      </c>
    </row>
    <row r="57" spans="2:8" ht="53.25" customHeight="1" x14ac:dyDescent="0.15">
      <c r="B57" s="124"/>
      <c r="C57" s="1215" t="s">
        <v>48</v>
      </c>
      <c r="D57" s="1215"/>
      <c r="E57" s="1216"/>
      <c r="F57" s="127">
        <v>3409</v>
      </c>
      <c r="G57" s="127">
        <v>3515</v>
      </c>
      <c r="H57" s="128">
        <v>3479</v>
      </c>
    </row>
    <row r="58" spans="2:8" ht="45.75" customHeight="1" x14ac:dyDescent="0.15">
      <c r="B58" s="129"/>
      <c r="C58" s="1203" t="s">
        <v>567</v>
      </c>
      <c r="D58" s="1204"/>
      <c r="E58" s="1205"/>
      <c r="F58" s="130">
        <v>2492</v>
      </c>
      <c r="G58" s="130">
        <v>2491</v>
      </c>
      <c r="H58" s="131">
        <v>2487</v>
      </c>
    </row>
    <row r="59" spans="2:8" ht="45.75" customHeight="1" x14ac:dyDescent="0.15">
      <c r="B59" s="129"/>
      <c r="C59" s="1203" t="s">
        <v>568</v>
      </c>
      <c r="D59" s="1204"/>
      <c r="E59" s="1205"/>
      <c r="F59" s="130">
        <v>613</v>
      </c>
      <c r="G59" s="130">
        <v>609</v>
      </c>
      <c r="H59" s="131">
        <v>601</v>
      </c>
    </row>
    <row r="60" spans="2:8" ht="45.75" customHeight="1" x14ac:dyDescent="0.15">
      <c r="B60" s="129"/>
      <c r="C60" s="1203" t="s">
        <v>569</v>
      </c>
      <c r="D60" s="1204"/>
      <c r="E60" s="1205"/>
      <c r="F60" s="130">
        <v>150</v>
      </c>
      <c r="G60" s="130">
        <v>147</v>
      </c>
      <c r="H60" s="131">
        <v>141</v>
      </c>
    </row>
    <row r="61" spans="2:8" ht="45.75" customHeight="1" x14ac:dyDescent="0.15">
      <c r="B61" s="129"/>
      <c r="C61" s="1203" t="s">
        <v>570</v>
      </c>
      <c r="D61" s="1204"/>
      <c r="E61" s="1205"/>
      <c r="F61" s="130">
        <v>102</v>
      </c>
      <c r="G61" s="130">
        <v>102</v>
      </c>
      <c r="H61" s="131">
        <v>102</v>
      </c>
    </row>
    <row r="62" spans="2:8" ht="45.75" customHeight="1" thickBot="1" x14ac:dyDescent="0.2">
      <c r="B62" s="132"/>
      <c r="C62" s="1206" t="s">
        <v>571</v>
      </c>
      <c r="D62" s="1207"/>
      <c r="E62" s="1208"/>
      <c r="F62" s="133" t="s">
        <v>572</v>
      </c>
      <c r="G62" s="133">
        <v>100</v>
      </c>
      <c r="H62" s="134">
        <v>81</v>
      </c>
    </row>
    <row r="63" spans="2:8" ht="52.5" customHeight="1" thickBot="1" x14ac:dyDescent="0.2">
      <c r="B63" s="135"/>
      <c r="C63" s="1209" t="s">
        <v>49</v>
      </c>
      <c r="D63" s="1209"/>
      <c r="E63" s="1210"/>
      <c r="F63" s="136">
        <v>10964</v>
      </c>
      <c r="G63" s="136">
        <v>11260</v>
      </c>
      <c r="H63" s="137">
        <v>11740</v>
      </c>
    </row>
    <row r="64" spans="2:8" x14ac:dyDescent="0.15"/>
  </sheetData>
  <sheetProtection algorithmName="SHA-512" hashValue="Q+9JUMvUtmqmy39cxnneHdWjHQihoPpPXuEuBRCxMWyGBxe7KbEswMWsOvzCFaHz8Go9DjqHdAady38eLZtkjQ==" saltValue="sJTgnp478L4RmWE3anTP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180003</v>
      </c>
      <c r="E3" s="156"/>
      <c r="F3" s="157">
        <v>132981</v>
      </c>
      <c r="G3" s="158"/>
      <c r="H3" s="159"/>
    </row>
    <row r="4" spans="1:8" x14ac:dyDescent="0.15">
      <c r="A4" s="160"/>
      <c r="B4" s="161"/>
      <c r="C4" s="162"/>
      <c r="D4" s="163">
        <v>126406</v>
      </c>
      <c r="E4" s="164"/>
      <c r="F4" s="165">
        <v>56973</v>
      </c>
      <c r="G4" s="166"/>
      <c r="H4" s="167"/>
    </row>
    <row r="5" spans="1:8" x14ac:dyDescent="0.15">
      <c r="A5" s="148" t="s">
        <v>516</v>
      </c>
      <c r="B5" s="153"/>
      <c r="C5" s="154"/>
      <c r="D5" s="155">
        <v>68558</v>
      </c>
      <c r="E5" s="156"/>
      <c r="F5" s="157">
        <v>128523</v>
      </c>
      <c r="G5" s="158"/>
      <c r="H5" s="159"/>
    </row>
    <row r="6" spans="1:8" x14ac:dyDescent="0.15">
      <c r="A6" s="160"/>
      <c r="B6" s="161"/>
      <c r="C6" s="162"/>
      <c r="D6" s="163">
        <v>56840</v>
      </c>
      <c r="E6" s="164"/>
      <c r="F6" s="165">
        <v>56792</v>
      </c>
      <c r="G6" s="166"/>
      <c r="H6" s="167"/>
    </row>
    <row r="7" spans="1:8" x14ac:dyDescent="0.15">
      <c r="A7" s="148" t="s">
        <v>517</v>
      </c>
      <c r="B7" s="153"/>
      <c r="C7" s="154"/>
      <c r="D7" s="155">
        <v>105008</v>
      </c>
      <c r="E7" s="156"/>
      <c r="F7" s="157">
        <v>96469</v>
      </c>
      <c r="G7" s="158"/>
      <c r="H7" s="159"/>
    </row>
    <row r="8" spans="1:8" x14ac:dyDescent="0.15">
      <c r="A8" s="160"/>
      <c r="B8" s="161"/>
      <c r="C8" s="162"/>
      <c r="D8" s="163">
        <v>92733</v>
      </c>
      <c r="E8" s="164"/>
      <c r="F8" s="165">
        <v>49775</v>
      </c>
      <c r="G8" s="166"/>
      <c r="H8" s="167"/>
    </row>
    <row r="9" spans="1:8" x14ac:dyDescent="0.15">
      <c r="A9" s="148" t="s">
        <v>518</v>
      </c>
      <c r="B9" s="153"/>
      <c r="C9" s="154"/>
      <c r="D9" s="155">
        <v>112073</v>
      </c>
      <c r="E9" s="156"/>
      <c r="F9" s="157">
        <v>85743</v>
      </c>
      <c r="G9" s="158"/>
      <c r="H9" s="159"/>
    </row>
    <row r="10" spans="1:8" x14ac:dyDescent="0.15">
      <c r="A10" s="160"/>
      <c r="B10" s="161"/>
      <c r="C10" s="162"/>
      <c r="D10" s="163">
        <v>96895</v>
      </c>
      <c r="E10" s="164"/>
      <c r="F10" s="165">
        <v>45231</v>
      </c>
      <c r="G10" s="166"/>
      <c r="H10" s="167"/>
    </row>
    <row r="11" spans="1:8" x14ac:dyDescent="0.15">
      <c r="A11" s="148" t="s">
        <v>519</v>
      </c>
      <c r="B11" s="153"/>
      <c r="C11" s="154"/>
      <c r="D11" s="155">
        <v>109684</v>
      </c>
      <c r="E11" s="156"/>
      <c r="F11" s="157">
        <v>92509</v>
      </c>
      <c r="G11" s="158"/>
      <c r="H11" s="159"/>
    </row>
    <row r="12" spans="1:8" x14ac:dyDescent="0.15">
      <c r="A12" s="160"/>
      <c r="B12" s="161"/>
      <c r="C12" s="168"/>
      <c r="D12" s="163">
        <v>92159</v>
      </c>
      <c r="E12" s="164"/>
      <c r="F12" s="165">
        <v>52274</v>
      </c>
      <c r="G12" s="166"/>
      <c r="H12" s="167"/>
    </row>
    <row r="13" spans="1:8" x14ac:dyDescent="0.15">
      <c r="A13" s="148"/>
      <c r="B13" s="153"/>
      <c r="C13" s="169"/>
      <c r="D13" s="170">
        <v>115065</v>
      </c>
      <c r="E13" s="171"/>
      <c r="F13" s="172">
        <v>107245</v>
      </c>
      <c r="G13" s="173"/>
      <c r="H13" s="159"/>
    </row>
    <row r="14" spans="1:8" x14ac:dyDescent="0.15">
      <c r="A14" s="160"/>
      <c r="B14" s="161"/>
      <c r="C14" s="162"/>
      <c r="D14" s="163">
        <v>93007</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7.74</v>
      </c>
      <c r="C19" s="174">
        <f>ROUND(VALUE(SUBSTITUTE(実質収支比率等に係る経年分析!G$48,"▲","-")),2)</f>
        <v>8.9499999999999993</v>
      </c>
      <c r="D19" s="174">
        <f>ROUND(VALUE(SUBSTITUTE(実質収支比率等に係る経年分析!H$48,"▲","-")),2)</f>
        <v>11.47</v>
      </c>
      <c r="E19" s="174">
        <f>ROUND(VALUE(SUBSTITUTE(実質収支比率等に係る経年分析!I$48,"▲","-")),2)</f>
        <v>12.27</v>
      </c>
      <c r="F19" s="174">
        <f>ROUND(VALUE(SUBSTITUTE(実質収支比率等に係る経年分析!J$48,"▲","-")),2)</f>
        <v>12.58</v>
      </c>
    </row>
    <row r="20" spans="1:11" x14ac:dyDescent="0.15">
      <c r="A20" s="174" t="s">
        <v>53</v>
      </c>
      <c r="B20" s="174">
        <f>ROUND(VALUE(SUBSTITUTE(実質収支比率等に係る経年分析!F$47,"▲","-")),2)</f>
        <v>53.85</v>
      </c>
      <c r="C20" s="174">
        <f>ROUND(VALUE(SUBSTITUTE(実質収支比率等に係る経年分析!G$47,"▲","-")),2)</f>
        <v>53.68</v>
      </c>
      <c r="D20" s="174">
        <f>ROUND(VALUE(SUBSTITUTE(実質収支比率等に係る経年分析!H$47,"▲","-")),2)</f>
        <v>55.29</v>
      </c>
      <c r="E20" s="174">
        <f>ROUND(VALUE(SUBSTITUTE(実質収支比率等に係る経年分析!I$47,"▲","-")),2)</f>
        <v>60.55</v>
      </c>
      <c r="F20" s="174">
        <f>ROUND(VALUE(SUBSTITUTE(実質収支比率等に係る経年分析!J$47,"▲","-")),2)</f>
        <v>66.209999999999994</v>
      </c>
    </row>
    <row r="21" spans="1:11" x14ac:dyDescent="0.15">
      <c r="A21" s="174" t="s">
        <v>54</v>
      </c>
      <c r="B21" s="174">
        <f>IF(ISNUMBER(VALUE(SUBSTITUTE(実質収支比率等に係る経年分析!F$49,"▲","-"))),ROUND(VALUE(SUBSTITUTE(実質収支比率等に係る経年分析!F$49,"▲","-")),2),NA())</f>
        <v>2.72</v>
      </c>
      <c r="C21" s="174">
        <f>IF(ISNUMBER(VALUE(SUBSTITUTE(実質収支比率等に係る経年分析!G$49,"▲","-"))),ROUND(VALUE(SUBSTITUTE(実質収支比率等に係る経年分析!G$49,"▲","-")),2),NA())</f>
        <v>9.74</v>
      </c>
      <c r="D21" s="174">
        <f>IF(ISNUMBER(VALUE(SUBSTITUTE(実質収支比率等に係る経年分析!H$49,"▲","-"))),ROUND(VALUE(SUBSTITUTE(実質収支比率等に係る経年分析!H$49,"▲","-")),2),NA())</f>
        <v>7.27</v>
      </c>
      <c r="E21" s="174">
        <f>IF(ISNUMBER(VALUE(SUBSTITUTE(実質収支比率等に係る経年分析!I$49,"▲","-"))),ROUND(VALUE(SUBSTITUTE(実質収支比率等に係る経年分析!I$49,"▲","-")),2),NA())</f>
        <v>7.6</v>
      </c>
      <c r="F21" s="174">
        <f>IF(ISNUMBER(VALUE(SUBSTITUTE(実質収支比率等に係る経年分析!J$49,"▲","-"))),ROUND(VALUE(SUBSTITUTE(実質収支比率等に係る経年分析!J$49,"▲","-")),2),NA())</f>
        <v>6.56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1.47</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2020</v>
      </c>
      <c r="E42" s="176"/>
      <c r="F42" s="176"/>
      <c r="G42" s="176">
        <f>'実質公債費比率（分子）の構造'!L$52</f>
        <v>2197</v>
      </c>
      <c r="H42" s="176"/>
      <c r="I42" s="176"/>
      <c r="J42" s="176">
        <f>'実質公債費比率（分子）の構造'!M$52</f>
        <v>2342</v>
      </c>
      <c r="K42" s="176"/>
      <c r="L42" s="176"/>
      <c r="M42" s="176">
        <f>'実質公債費比率（分子）の構造'!N$52</f>
        <v>2539</v>
      </c>
      <c r="N42" s="176"/>
      <c r="O42" s="176"/>
      <c r="P42" s="176">
        <f>'実質公債費比率（分子）の構造'!O$52</f>
        <v>2599</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44</v>
      </c>
      <c r="F45" s="176"/>
      <c r="G45" s="176"/>
      <c r="H45" s="176">
        <f>'実質公債費比率（分子）の構造'!M$49</f>
        <v>66</v>
      </c>
      <c r="I45" s="176"/>
      <c r="J45" s="176"/>
      <c r="K45" s="176">
        <f>'実質公債費比率（分子）の構造'!N$49</f>
        <v>67</v>
      </c>
      <c r="L45" s="176"/>
      <c r="M45" s="176"/>
      <c r="N45" s="176">
        <f>'実質公債費比率（分子）の構造'!O$49</f>
        <v>74</v>
      </c>
      <c r="O45" s="176"/>
      <c r="P45" s="176"/>
    </row>
    <row r="46" spans="1:16" x14ac:dyDescent="0.15">
      <c r="A46" s="176" t="s">
        <v>64</v>
      </c>
      <c r="B46" s="176">
        <f>'実質公債費比率（分子）の構造'!K$48</f>
        <v>277</v>
      </c>
      <c r="C46" s="176"/>
      <c r="D46" s="176"/>
      <c r="E46" s="176">
        <f>'実質公債費比率（分子）の構造'!L$48</f>
        <v>275</v>
      </c>
      <c r="F46" s="176"/>
      <c r="G46" s="176"/>
      <c r="H46" s="176">
        <f>'実質公債費比率（分子）の構造'!M$48</f>
        <v>278</v>
      </c>
      <c r="I46" s="176"/>
      <c r="J46" s="176"/>
      <c r="K46" s="176">
        <f>'実質公債費比率（分子）の構造'!N$48</f>
        <v>249</v>
      </c>
      <c r="L46" s="176"/>
      <c r="M46" s="176"/>
      <c r="N46" s="176">
        <f>'実質公債費比率（分子）の構造'!O$48</f>
        <v>240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1911</v>
      </c>
      <c r="C49" s="176"/>
      <c r="D49" s="176"/>
      <c r="E49" s="176">
        <f>'実質公債費比率（分子）の構造'!L$45</f>
        <v>2155</v>
      </c>
      <c r="F49" s="176"/>
      <c r="G49" s="176"/>
      <c r="H49" s="176">
        <f>'実質公債費比率（分子）の構造'!M$45</f>
        <v>2270</v>
      </c>
      <c r="I49" s="176"/>
      <c r="J49" s="176"/>
      <c r="K49" s="176">
        <f>'実質公債費比率（分子）の構造'!N$45</f>
        <v>2555</v>
      </c>
      <c r="L49" s="176"/>
      <c r="M49" s="176"/>
      <c r="N49" s="176">
        <f>'実質公債費比率（分子）の構造'!O$45</f>
        <v>2640</v>
      </c>
      <c r="O49" s="176"/>
      <c r="P49" s="176"/>
    </row>
    <row r="50" spans="1:16" x14ac:dyDescent="0.15">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278</v>
      </c>
      <c r="G50" s="176" t="e">
        <f>NA()</f>
        <v>#N/A</v>
      </c>
      <c r="H50" s="176" t="e">
        <f>NA()</f>
        <v>#N/A</v>
      </c>
      <c r="I50" s="176">
        <f>IF(ISNUMBER('実質公債費比率（分子）の構造'!M$53),'実質公債費比率（分子）の構造'!M$53,NA())</f>
        <v>272</v>
      </c>
      <c r="J50" s="176" t="e">
        <f>NA()</f>
        <v>#N/A</v>
      </c>
      <c r="K50" s="176" t="e">
        <f>NA()</f>
        <v>#N/A</v>
      </c>
      <c r="L50" s="176">
        <f>IF(ISNUMBER('実質公債費比率（分子）の構造'!N$53),'実質公債費比率（分子）の構造'!N$53,NA())</f>
        <v>332</v>
      </c>
      <c r="M50" s="176" t="e">
        <f>NA()</f>
        <v>#N/A</v>
      </c>
      <c r="N50" s="176" t="e">
        <f>NA()</f>
        <v>#N/A</v>
      </c>
      <c r="O50" s="176">
        <f>IF(ISNUMBER('実質公債費比率（分子）の構造'!O$53),'実質公債費比率（分子）の構造'!O$53,NA())</f>
        <v>355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20437</v>
      </c>
      <c r="E56" s="175"/>
      <c r="F56" s="175"/>
      <c r="G56" s="175">
        <f>'将来負担比率（分子）の構造'!J$52</f>
        <v>21845</v>
      </c>
      <c r="H56" s="175"/>
      <c r="I56" s="175"/>
      <c r="J56" s="175">
        <f>'将来負担比率（分子）の構造'!K$52</f>
        <v>21497</v>
      </c>
      <c r="K56" s="175"/>
      <c r="L56" s="175"/>
      <c r="M56" s="175">
        <f>'将来負担比率（分子）の構造'!L$52</f>
        <v>20752</v>
      </c>
      <c r="N56" s="175"/>
      <c r="O56" s="175"/>
      <c r="P56" s="175">
        <f>'将来負担比率（分子）の構造'!M$52</f>
        <v>20367</v>
      </c>
    </row>
    <row r="57" spans="1:16" x14ac:dyDescent="0.15">
      <c r="A57" s="175" t="s">
        <v>42</v>
      </c>
      <c r="B57" s="175"/>
      <c r="C57" s="175"/>
      <c r="D57" s="175">
        <f>'将来負担比率（分子）の構造'!I$51</f>
        <v>157</v>
      </c>
      <c r="E57" s="175"/>
      <c r="F57" s="175"/>
      <c r="G57" s="175">
        <f>'将来負担比率（分子）の構造'!J$51</f>
        <v>21</v>
      </c>
      <c r="H57" s="175"/>
      <c r="I57" s="175"/>
      <c r="J57" s="175">
        <f>'将来負担比率（分子）の構造'!K$51</f>
        <v>21</v>
      </c>
      <c r="K57" s="175"/>
      <c r="L57" s="175"/>
      <c r="M57" s="175">
        <f>'将来負担比率（分子）の構造'!L$51</f>
        <v>23</v>
      </c>
      <c r="N57" s="175"/>
      <c r="O57" s="175"/>
      <c r="P57" s="175">
        <f>'将来負担比率（分子）の構造'!M$51</f>
        <v>15</v>
      </c>
    </row>
    <row r="58" spans="1:16" x14ac:dyDescent="0.15">
      <c r="A58" s="175" t="s">
        <v>41</v>
      </c>
      <c r="B58" s="175"/>
      <c r="C58" s="175"/>
      <c r="D58" s="175">
        <f>'将来負担比率（分子）の構造'!I$50</f>
        <v>8693</v>
      </c>
      <c r="E58" s="175"/>
      <c r="F58" s="175"/>
      <c r="G58" s="175">
        <f>'将来負担比率（分子）の構造'!J$50</f>
        <v>9283</v>
      </c>
      <c r="H58" s="175"/>
      <c r="I58" s="175"/>
      <c r="J58" s="175">
        <f>'将来負担比率（分子）の構造'!K$50</f>
        <v>10172</v>
      </c>
      <c r="K58" s="175"/>
      <c r="L58" s="175"/>
      <c r="M58" s="175">
        <f>'将来負担比率（分子）の構造'!L$50</f>
        <v>10615</v>
      </c>
      <c r="N58" s="175"/>
      <c r="O58" s="175"/>
      <c r="P58" s="175">
        <f>'将来負担比率（分子）の構造'!M$50</f>
        <v>11231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2215</v>
      </c>
      <c r="C62" s="175"/>
      <c r="D62" s="175"/>
      <c r="E62" s="175">
        <f>'将来負担比率（分子）の構造'!J$45</f>
        <v>2115</v>
      </c>
      <c r="F62" s="175"/>
      <c r="G62" s="175"/>
      <c r="H62" s="175">
        <f>'将来負担比率（分子）の構造'!K$45</f>
        <v>2010</v>
      </c>
      <c r="I62" s="175"/>
      <c r="J62" s="175"/>
      <c r="K62" s="175">
        <f>'将来負担比率（分子）の構造'!L$45</f>
        <v>1913</v>
      </c>
      <c r="L62" s="175"/>
      <c r="M62" s="175"/>
      <c r="N62" s="175">
        <f>'将来負担比率（分子）の構造'!M$45</f>
        <v>1962</v>
      </c>
      <c r="O62" s="175"/>
      <c r="P62" s="175"/>
    </row>
    <row r="63" spans="1:16" x14ac:dyDescent="0.15">
      <c r="A63" s="175" t="s">
        <v>34</v>
      </c>
      <c r="B63" s="175">
        <f>'将来負担比率（分子）の構造'!I$44</f>
        <v>323</v>
      </c>
      <c r="C63" s="175"/>
      <c r="D63" s="175"/>
      <c r="E63" s="175">
        <f>'将来負担比率（分子）の構造'!J$44</f>
        <v>288</v>
      </c>
      <c r="F63" s="175"/>
      <c r="G63" s="175"/>
      <c r="H63" s="175">
        <f>'将来負担比率（分子）の構造'!K$44</f>
        <v>264</v>
      </c>
      <c r="I63" s="175"/>
      <c r="J63" s="175"/>
      <c r="K63" s="175">
        <f>'将来負担比率（分子）の構造'!L$44</f>
        <v>197</v>
      </c>
      <c r="L63" s="175"/>
      <c r="M63" s="175"/>
      <c r="N63" s="175">
        <f>'将来負担比率（分子）の構造'!M$44</f>
        <v>123</v>
      </c>
      <c r="O63" s="175"/>
      <c r="P63" s="175"/>
    </row>
    <row r="64" spans="1:16" x14ac:dyDescent="0.15">
      <c r="A64" s="175" t="s">
        <v>33</v>
      </c>
      <c r="B64" s="175">
        <f>'将来負担比率（分子）の構造'!I$43</f>
        <v>3436</v>
      </c>
      <c r="C64" s="175"/>
      <c r="D64" s="175"/>
      <c r="E64" s="175">
        <f>'将来負担比率（分子）の構造'!J$43</f>
        <v>3068</v>
      </c>
      <c r="F64" s="175"/>
      <c r="G64" s="175"/>
      <c r="H64" s="175">
        <f>'将来負担比率（分子）の構造'!K$43</f>
        <v>2824</v>
      </c>
      <c r="I64" s="175"/>
      <c r="J64" s="175"/>
      <c r="K64" s="175">
        <f>'将来負担比率（分子）の構造'!L$43</f>
        <v>2593</v>
      </c>
      <c r="L64" s="175"/>
      <c r="M64" s="175"/>
      <c r="N64" s="175">
        <f>'将来負担比率（分子）の構造'!M$43</f>
        <v>2743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19303</v>
      </c>
      <c r="C66" s="175"/>
      <c r="D66" s="175"/>
      <c r="E66" s="175">
        <f>'将来負担比率（分子）の構造'!J$41</f>
        <v>18854</v>
      </c>
      <c r="F66" s="175"/>
      <c r="G66" s="175"/>
      <c r="H66" s="175">
        <f>'将来負担比率（分子）の構造'!K$41</f>
        <v>18965</v>
      </c>
      <c r="I66" s="175"/>
      <c r="J66" s="175"/>
      <c r="K66" s="175">
        <f>'将来負担比率（分子）の構造'!L$41</f>
        <v>18933</v>
      </c>
      <c r="L66" s="175"/>
      <c r="M66" s="175"/>
      <c r="N66" s="175">
        <f>'将来負担比率（分子）の構造'!M$41</f>
        <v>18436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5966</v>
      </c>
      <c r="C72" s="179">
        <f>基金残高に係る経年分析!G55</f>
        <v>6491</v>
      </c>
      <c r="D72" s="179">
        <f>基金残高に係る経年分析!H55</f>
        <v>7155</v>
      </c>
    </row>
    <row r="73" spans="1:16" x14ac:dyDescent="0.15">
      <c r="A73" s="178" t="s">
        <v>74</v>
      </c>
      <c r="B73" s="179">
        <f>基金残高に係る経年分析!F56</f>
        <v>1589</v>
      </c>
      <c r="C73" s="179">
        <f>基金残高に係る経年分析!G56</f>
        <v>1255</v>
      </c>
      <c r="D73" s="179">
        <f>基金残高に係る経年分析!H56</f>
        <v>1106</v>
      </c>
    </row>
    <row r="74" spans="1:16" x14ac:dyDescent="0.15">
      <c r="A74" s="178" t="s">
        <v>75</v>
      </c>
      <c r="B74" s="179">
        <f>基金残高に係る経年分析!F57</f>
        <v>3409</v>
      </c>
      <c r="C74" s="179">
        <f>基金残高に係る経年分析!G57</f>
        <v>3515</v>
      </c>
      <c r="D74" s="179">
        <f>基金残高に係る経年分析!H57</f>
        <v>3479</v>
      </c>
    </row>
  </sheetData>
  <sheetProtection algorithmName="SHA-512" hashValue="bJ2NxBtYKKdEzXtZwYhcrUP6gSTHpDTEOC9w7eX0iVFZWu/Q9xMTk2y9aiqP00ojKVt+CI0lffa3sTpeYRZrZw==" saltValue="JY7VrReUB9nrEVagfoT8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2025-03-10T02:17:47Z</cp:lastPrinted>
  <dcterms:created xsi:type="dcterms:W3CDTF">2025-02-19T04:30:27Z</dcterms:created>
  <dcterms:modified xsi:type="dcterms:W3CDTF">2025-03-10T02:18:16Z</dcterms:modified>
  <cp:category/>
</cp:coreProperties>
</file>