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4395"/>
  </bookViews>
  <sheets>
    <sheet name="材料集計表" sheetId="1" r:id="rId1"/>
    <sheet name="材料集計表 (記入例)" sheetId="4" r:id="rId2"/>
  </sheets>
  <definedNames>
    <definedName name="_xlnm.Print_Area" localSheetId="0">材料集計表!$A$1:$BD$73</definedName>
    <definedName name="_xlnm.Print_Area" localSheetId="1">'材料集計表 (記入例)'!$A$1:$BD$73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<sst xmlns="http://schemas.openxmlformats.org/spreadsheetml/2006/main" xmlns:r="http://schemas.openxmlformats.org/officeDocument/2006/relationships" count="66" uniqueCount="66">
  <si>
    <t>別紙-1</t>
    <rPh sb="0" eb="2">
      <t>べっし</t>
    </rPh>
    <phoneticPr fontId="1" type="Hiragana"/>
  </si>
  <si>
    <t>種別</t>
    <rPh sb="0" eb="2">
      <t>しゅべつ</t>
    </rPh>
    <phoneticPr fontId="1" type="Hiragana"/>
  </si>
  <si>
    <t>令和</t>
    <rPh sb="0" eb="2">
      <t>レイワ</t>
    </rPh>
    <phoneticPr fontId="1"/>
  </si>
  <si>
    <t>（％）</t>
  </si>
  <si>
    <t>単位：円（税込）</t>
    <rPh sb="0" eb="2">
      <t>タンイ</t>
    </rPh>
    <rPh sb="3" eb="4">
      <t>エン</t>
    </rPh>
    <rPh sb="5" eb="6">
      <t>ゼイ</t>
    </rPh>
    <rPh sb="6" eb="7">
      <t>コ</t>
    </rPh>
    <phoneticPr fontId="1"/>
  </si>
  <si>
    <t>年</t>
    <rPh sb="0" eb="1">
      <t>ネン</t>
    </rPh>
    <phoneticPr fontId="1"/>
  </si>
  <si>
    <t>月</t>
    <rPh sb="0" eb="1">
      <t>ガツ</t>
    </rPh>
    <phoneticPr fontId="1"/>
  </si>
  <si>
    <t>③．スライド対象請負代金額（P=①－②）</t>
    <rPh sb="6" eb="8">
      <t>たいしょう</t>
    </rPh>
    <rPh sb="8" eb="10">
      <t>うけおい</t>
    </rPh>
    <rPh sb="10" eb="12">
      <t>だいきん</t>
    </rPh>
    <rPh sb="12" eb="13">
      <t>がく</t>
    </rPh>
    <phoneticPr fontId="1" type="Hiragana"/>
  </si>
  <si>
    <t>日</t>
    <rPh sb="0" eb="1">
      <t>ニチ</t>
    </rPh>
    <phoneticPr fontId="1"/>
  </si>
  <si>
    <t>（3）スライド判定</t>
    <rPh sb="7" eb="9">
      <t>ハンテイ</t>
    </rPh>
    <phoneticPr fontId="1"/>
  </si>
  <si>
    <t>④．受注者負担額（③×1%）</t>
    <rPh sb="2" eb="5">
      <t>じゅちゅうしゃ</t>
    </rPh>
    <rPh sb="5" eb="8">
      <t>ふたんがく</t>
    </rPh>
    <phoneticPr fontId="1" type="Hiragana"/>
  </si>
  <si>
    <t>対 象 材 料 集 計 表</t>
    <rPh sb="0" eb="1">
      <t>たい</t>
    </rPh>
    <rPh sb="2" eb="3">
      <t>ぞう</t>
    </rPh>
    <rPh sb="4" eb="5">
      <t>ざい</t>
    </rPh>
    <rPh sb="6" eb="7">
      <t>りょう</t>
    </rPh>
    <rPh sb="8" eb="9">
      <t>あつまり</t>
    </rPh>
    <rPh sb="10" eb="11">
      <t>けい</t>
    </rPh>
    <rPh sb="12" eb="13">
      <t>ひょう</t>
    </rPh>
    <phoneticPr fontId="1" type="Hiragana"/>
  </si>
  <si>
    <t>m3</t>
  </si>
  <si>
    <t>１．工事基礎情報の入力</t>
  </si>
  <si>
    <t>:</t>
  </si>
  <si>
    <t>代表者名</t>
  </si>
  <si>
    <t>×</t>
  </si>
  <si>
    <t>１）価格変動前の金額（当初見積単価）</t>
    <rPh sb="2" eb="4">
      <t>かかく</t>
    </rPh>
    <rPh sb="4" eb="6">
      <t>へんどう</t>
    </rPh>
    <rPh sb="6" eb="7">
      <t>まえ</t>
    </rPh>
    <rPh sb="8" eb="10">
      <t>きんがく</t>
    </rPh>
    <rPh sb="11" eb="13">
      <t>とうしょ</t>
    </rPh>
    <rPh sb="13" eb="15">
      <t>みつもり</t>
    </rPh>
    <rPh sb="15" eb="17">
      <t>たんか</t>
    </rPh>
    <phoneticPr fontId="1" type="Hiragana"/>
  </si>
  <si>
    <t>合　　計</t>
    <rPh sb="0" eb="1">
      <t>ごう</t>
    </rPh>
    <rPh sb="3" eb="4">
      <t>けい</t>
    </rPh>
    <phoneticPr fontId="1" type="Hiragana"/>
  </si>
  <si>
    <t>名称又は商号</t>
  </si>
  <si>
    <t>住所</t>
  </si>
  <si>
    <t>[税込]</t>
    <rPh sb="1" eb="3">
      <t>ゼイコ</t>
    </rPh>
    <phoneticPr fontId="1"/>
  </si>
  <si>
    <t>18-8-40 BB 60%</t>
  </si>
  <si>
    <t>（受注者）</t>
    <rPh sb="1" eb="4">
      <t>じゅちゅうしゃ</t>
    </rPh>
    <phoneticPr fontId="1" type="Hiragana"/>
  </si>
  <si>
    <t>①．最終請負見込金額（受注者試算）</t>
    <rPh sb="2" eb="4">
      <t>さいしゅう</t>
    </rPh>
    <rPh sb="4" eb="6">
      <t>うけおい</t>
    </rPh>
    <rPh sb="6" eb="8">
      <t>みこ</t>
    </rPh>
    <rPh sb="8" eb="10">
      <t>きんがく</t>
    </rPh>
    <rPh sb="11" eb="14">
      <t>じゅちゅうしゃ</t>
    </rPh>
    <rPh sb="14" eb="16">
      <t>しさん</t>
    </rPh>
    <phoneticPr fontId="1" type="Hiragana"/>
  </si>
  <si>
    <t>１）　工 事 名</t>
    <rPh sb="3" eb="4">
      <t>こう</t>
    </rPh>
    <rPh sb="5" eb="6">
      <t>こと</t>
    </rPh>
    <rPh sb="7" eb="8">
      <t>めい</t>
    </rPh>
    <phoneticPr fontId="1" type="Hiragana"/>
  </si>
  <si>
    <t>月</t>
    <rPh sb="0" eb="1">
      <t>げつ</t>
    </rPh>
    <phoneticPr fontId="1" type="Hiragana"/>
  </si>
  <si>
    <t>２．搬入時期・数量・単価に関する情報</t>
    <rPh sb="2" eb="4">
      <t>はんにゅう</t>
    </rPh>
    <rPh sb="4" eb="6">
      <t>じき</t>
    </rPh>
    <rPh sb="7" eb="9">
      <t>すうりょう</t>
    </rPh>
    <rPh sb="10" eb="12">
      <t>たんか</t>
    </rPh>
    <rPh sb="13" eb="14">
      <t>かん</t>
    </rPh>
    <rPh sb="16" eb="18">
      <t>じょうほう</t>
    </rPh>
    <phoneticPr fontId="1" type="Hiragana"/>
  </si>
  <si>
    <t>２）　対 象 品 目</t>
    <rPh sb="3" eb="4">
      <t>たい</t>
    </rPh>
    <rPh sb="5" eb="6">
      <t>ぞう</t>
    </rPh>
    <rPh sb="7" eb="8">
      <t>しな</t>
    </rPh>
    <rPh sb="9" eb="10">
      <t>め</t>
    </rPh>
    <phoneticPr fontId="1" type="Hiragana"/>
  </si>
  <si>
    <t>３）　契約情報（金額） :</t>
  </si>
  <si>
    <t>②．既済部分出来形金額</t>
    <rPh sb="2" eb="4">
      <t>きさい</t>
    </rPh>
    <rPh sb="4" eb="6">
      <t>ぶぶん</t>
    </rPh>
    <rPh sb="6" eb="8">
      <t>でき</t>
    </rPh>
    <rPh sb="8" eb="9">
      <t>かたち</t>
    </rPh>
    <rPh sb="9" eb="11">
      <t>きんがく</t>
    </rPh>
    <phoneticPr fontId="1" type="Hiragana"/>
  </si>
  <si>
    <t>１）搬入数量及び当初見積単価（表－１）</t>
    <rPh sb="2" eb="4">
      <t>はんにゅう</t>
    </rPh>
    <rPh sb="4" eb="6">
      <t>すうりょう</t>
    </rPh>
    <rPh sb="6" eb="7">
      <t>およ</t>
    </rPh>
    <rPh sb="8" eb="10">
      <t>とうしょ</t>
    </rPh>
    <rPh sb="10" eb="12">
      <t>みつもり</t>
    </rPh>
    <rPh sb="12" eb="14">
      <t>たんか</t>
    </rPh>
    <rPh sb="15" eb="16">
      <t>ひょう</t>
    </rPh>
    <phoneticPr fontId="1" type="Hiragana"/>
  </si>
  <si>
    <t>金額</t>
    <rPh sb="0" eb="2">
      <t>キンガク</t>
    </rPh>
    <phoneticPr fontId="1"/>
  </si>
  <si>
    <t>Ｍ当初</t>
    <rPh sb="1" eb="3">
      <t>とうしょ</t>
    </rPh>
    <phoneticPr fontId="1" type="Hiragana"/>
  </si>
  <si>
    <t>規格</t>
    <rPh sb="0" eb="2">
      <t>きかく</t>
    </rPh>
    <phoneticPr fontId="1" type="Hiragana"/>
  </si>
  <si>
    <t>数量</t>
    <rPh sb="0" eb="2">
      <t>すうりょう</t>
    </rPh>
    <phoneticPr fontId="1" type="Hiragana"/>
  </si>
  <si>
    <t>年</t>
    <rPh sb="0" eb="1">
      <t>ねん</t>
    </rPh>
    <phoneticPr fontId="1" type="Hiragana"/>
  </si>
  <si>
    <t>単位</t>
    <rPh sb="0" eb="2">
      <t>たんい</t>
    </rPh>
    <phoneticPr fontId="1" type="Hiragana"/>
  </si>
  <si>
    <t>)</t>
  </si>
  <si>
    <t>当初見積年月日</t>
    <rPh sb="0" eb="2">
      <t>とうしょ</t>
    </rPh>
    <rPh sb="2" eb="4">
      <t>みつもり</t>
    </rPh>
    <rPh sb="4" eb="6">
      <t>ねんげつ</t>
    </rPh>
    <rPh sb="6" eb="7">
      <t>ひ</t>
    </rPh>
    <phoneticPr fontId="1" type="Hiragana"/>
  </si>
  <si>
    <t>３．スライドの判定（受注者判断）</t>
  </si>
  <si>
    <t>合　計</t>
    <rPh sb="0" eb="1">
      <t>ごう</t>
    </rPh>
    <rPh sb="2" eb="3">
      <t>けい</t>
    </rPh>
    <phoneticPr fontId="1" type="Hiragana"/>
  </si>
  <si>
    <t>搬入数量
（表-2）の合計</t>
    <rPh sb="0" eb="2">
      <t>はんにゅう</t>
    </rPh>
    <rPh sb="2" eb="4">
      <t>すうりょう</t>
    </rPh>
    <rPh sb="6" eb="7">
      <t>ひょう</t>
    </rPh>
    <rPh sb="11" eb="13">
      <t>ごうけい</t>
    </rPh>
    <phoneticPr fontId="1" type="Hiragana"/>
  </si>
  <si>
    <t>－</t>
  </si>
  <si>
    <t>当初単価</t>
    <rPh sb="0" eb="2">
      <t>とうしょ</t>
    </rPh>
    <rPh sb="2" eb="4">
      <t>たんか</t>
    </rPh>
    <phoneticPr fontId="1" type="Hiragana"/>
  </si>
  <si>
    <t>当初見積金額
（搬入数量×当初単価）</t>
    <rPh sb="0" eb="2">
      <t>とうしょ</t>
    </rPh>
    <rPh sb="2" eb="4">
      <t>みつもり</t>
    </rPh>
    <rPh sb="4" eb="6">
      <t>きんがく</t>
    </rPh>
    <rPh sb="8" eb="10">
      <t>はんにゅう</t>
    </rPh>
    <rPh sb="10" eb="12">
      <t>すうりょう</t>
    </rPh>
    <rPh sb="13" eb="15">
      <t>とうしょ</t>
    </rPh>
    <rPh sb="15" eb="17">
      <t>たんか</t>
    </rPh>
    <phoneticPr fontId="1" type="Hiragana"/>
  </si>
  <si>
    <t>単価</t>
    <rPh sb="0" eb="2">
      <t>たんか</t>
    </rPh>
    <phoneticPr fontId="1" type="Hiragana"/>
  </si>
  <si>
    <t>(</t>
  </si>
  <si>
    <t>令和○年度　○△□工事</t>
    <rPh sb="0" eb="2">
      <t>れいわ</t>
    </rPh>
    <rPh sb="3" eb="5">
      <t>ねんど</t>
    </rPh>
    <rPh sb="9" eb="11">
      <t>こうじ</t>
    </rPh>
    <phoneticPr fontId="1" type="Hiragana"/>
  </si>
  <si>
    <t>数量</t>
  </si>
  <si>
    <t>平均単価</t>
    <rPh sb="0" eb="2">
      <t>ヘイキン</t>
    </rPh>
    <rPh sb="2" eb="4">
      <t>タンカ</t>
    </rPh>
    <phoneticPr fontId="1"/>
  </si>
  <si>
    <t>納入・購入時期等が
証明できないもの</t>
    <rPh sb="3" eb="5">
      <t>こうにゅう</t>
    </rPh>
    <phoneticPr fontId="1" type="Hiragana"/>
  </si>
  <si>
    <t>数量</t>
    <rPh sb="0" eb="2">
      <t>スウリョウ</t>
    </rPh>
    <phoneticPr fontId="1"/>
  </si>
  <si>
    <t>合計</t>
    <rPh sb="0" eb="2">
      <t>ゴウケイ</t>
    </rPh>
    <phoneticPr fontId="1"/>
  </si>
  <si>
    <t>納入・購入年月</t>
    <rPh sb="0" eb="2">
      <t>のうにゅう</t>
    </rPh>
    <rPh sb="3" eb="5">
      <t>こうにゅう</t>
    </rPh>
    <rPh sb="5" eb="7">
      <t>ねんげつ</t>
    </rPh>
    <phoneticPr fontId="1" type="Hiragana"/>
  </si>
  <si>
    <t>＝</t>
  </si>
  <si>
    <t>設計時点の見積価格（表－１参照） × （ 1 ＋ 消費税等率 ）</t>
    <rPh sb="0" eb="2">
      <t>セッケイ</t>
    </rPh>
    <rPh sb="2" eb="4">
      <t>ジテン</t>
    </rPh>
    <rPh sb="5" eb="7">
      <t>ミツモリ</t>
    </rPh>
    <rPh sb="7" eb="9">
      <t>カカク</t>
    </rPh>
    <rPh sb="25" eb="28">
      <t>ショウヒゼイ</t>
    </rPh>
    <rPh sb="28" eb="29">
      <t>トウ</t>
    </rPh>
    <rPh sb="29" eb="30">
      <t>リツ</t>
    </rPh>
    <phoneticPr fontId="1"/>
  </si>
  <si>
    <t>実購入価格（表－２参照） × （ 1 ＋ 消費税等率 ）</t>
    <rPh sb="0" eb="1">
      <t>ジツ</t>
    </rPh>
    <rPh sb="1" eb="3">
      <t>コウニュウ</t>
    </rPh>
    <rPh sb="3" eb="5">
      <t>カカク</t>
    </rPh>
    <rPh sb="21" eb="24">
      <t>ショウヒゼイ</t>
    </rPh>
    <rPh sb="24" eb="25">
      <t>トウ</t>
    </rPh>
    <rPh sb="25" eb="26">
      <t>リツ</t>
    </rPh>
    <phoneticPr fontId="1"/>
  </si>
  <si>
    <t>Ｐ</t>
  </si>
  <si>
    <t>２）搬入数量（月毎）及び実購入単価（表－２）</t>
    <rPh sb="2" eb="4">
      <t>はんにゅう</t>
    </rPh>
    <rPh sb="4" eb="6">
      <t>すうりょう</t>
    </rPh>
    <rPh sb="7" eb="8">
      <t>つき</t>
    </rPh>
    <rPh sb="8" eb="9">
      <t>ごと</t>
    </rPh>
    <rPh sb="10" eb="11">
      <t>およ</t>
    </rPh>
    <rPh sb="12" eb="13">
      <t>じつ</t>
    </rPh>
    <rPh sb="13" eb="15">
      <t>こうにゅう</t>
    </rPh>
    <rPh sb="15" eb="17">
      <t>たんか</t>
    </rPh>
    <rPh sb="18" eb="19">
      <t>ひょう</t>
    </rPh>
    <phoneticPr fontId="1" type="Hiragana"/>
  </si>
  <si>
    <t>２）価格変動後の金額（納入・購入単価）</t>
    <rPh sb="2" eb="4">
      <t>かかく</t>
    </rPh>
    <rPh sb="4" eb="6">
      <t>へんどう</t>
    </rPh>
    <rPh sb="6" eb="7">
      <t>ご</t>
    </rPh>
    <rPh sb="8" eb="10">
      <t>きんがく</t>
    </rPh>
    <rPh sb="11" eb="13">
      <t>のうにゅう</t>
    </rPh>
    <rPh sb="14" eb="16">
      <t>こうにゅう</t>
    </rPh>
    <rPh sb="16" eb="18">
      <t>たんか</t>
    </rPh>
    <phoneticPr fontId="1" type="Hiragana"/>
  </si>
  <si>
    <t>Ｍ変更</t>
    <rPh sb="1" eb="3">
      <t>へんこう</t>
    </rPh>
    <phoneticPr fontId="1" type="Hiragana"/>
  </si>
  <si>
    <t>­</t>
  </si>
  <si>
    <t>コンクリート類</t>
  </si>
  <si>
    <t>ｺﾝｸﾘｰﾄ</t>
  </si>
  <si>
    <t>24-8-20 BB 55%</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</si>
</sst>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Red]\-#,##0."/>
    <numFmt numFmtId="177" formatCode="0.0"/>
    <numFmt numFmtId="178" formatCode="#,##0.;\-#,##0."/>
  </numFmts>
  <fonts count="19">
    <font>
      <sz val="11"/>
      <color theme="1"/>
      <name val="ＭＳ Ｐゴシック"/>
      <family val="3"/>
      <scheme val="minor"/>
    </font>
    <font>
      <sz val="6"/>
      <color auto="1"/>
      <name val="ＭＳ Ｐゴシック"/>
      <family val="3"/>
    </font>
    <font>
      <sz val="14"/>
      <color theme="1"/>
      <name val="ＭＳ Ｐゴシック"/>
      <family val="3"/>
      <scheme val="minor"/>
    </font>
    <font>
      <b/>
      <sz val="16"/>
      <color auto="1"/>
      <name val="ＭＳ Ｐゴシック"/>
      <family val="3"/>
      <scheme val="minor"/>
    </font>
    <font>
      <b/>
      <sz val="14"/>
      <color theme="1"/>
      <name val="ＭＳ Ｐゴシック"/>
      <family val="3"/>
      <scheme val="minor"/>
    </font>
    <font>
      <sz val="12"/>
      <color auto="1"/>
      <name val="ＭＳ ゴシック"/>
      <family val="3"/>
    </font>
    <font>
      <sz val="10"/>
      <color theme="1"/>
      <name val="ＭＳ Ｐゴシック"/>
      <family val="3"/>
      <scheme val="minor"/>
    </font>
    <font>
      <b/>
      <sz val="18"/>
      <color rgb="FFFF0000"/>
      <name val="ＭＳ Ｐゴシック"/>
      <family val="3"/>
      <scheme val="minor"/>
    </font>
    <font>
      <sz val="11"/>
      <color theme="1"/>
      <name val="ＭＳ Ｐゴシック"/>
      <family val="3"/>
      <scheme val="minor"/>
    </font>
    <font>
      <b/>
      <sz val="12"/>
      <color auto="1"/>
      <name val="ＭＳ ゴシック"/>
      <family val="3"/>
    </font>
    <font>
      <sz val="12"/>
      <color theme="1"/>
      <name val="ＭＳ Ｐゴシック"/>
      <family val="3"/>
      <scheme val="minor"/>
    </font>
    <font>
      <sz val="22"/>
      <color theme="1"/>
      <name val="ＭＳ Ｐゴシック"/>
      <family val="3"/>
      <scheme val="minor"/>
    </font>
    <font>
      <sz val="11"/>
      <color auto="1"/>
      <name val="ＭＳ ゴシック"/>
      <family val="3"/>
    </font>
    <font>
      <b/>
      <sz val="12"/>
      <color indexed="10"/>
      <name val="ＭＳ ゴシック"/>
      <family val="3"/>
    </font>
    <font>
      <sz val="9"/>
      <color indexed="12"/>
      <name val="ＭＳ ゴシック"/>
      <family val="3"/>
    </font>
    <font>
      <sz val="10"/>
      <color indexed="12"/>
      <name val="ＭＳ ゴシック"/>
      <family val="3"/>
    </font>
    <font>
      <sz val="14"/>
      <color auto="1"/>
      <name val="ＭＳ ゴシック"/>
      <family val="3"/>
    </font>
    <font>
      <sz val="10"/>
      <color auto="1"/>
      <name val="ＭＳ ゴシック"/>
      <family val="3"/>
    </font>
    <font>
      <sz val="11"/>
      <color theme="1"/>
      <name val="ＭＳ ゴシック"/>
      <family val="3"/>
    </font>
  </fonts>
  <fills count="4">
    <fill>
      <patternFill patternType="none"/>
    </fill>
    <fill>
      <patternFill patternType="gray125"/>
    </fill>
    <fill>
      <patternFill patternType="solid">
        <fgColor rgb="FFFFFFBE"/>
        <bgColor indexed="64"/>
      </patternFill>
    </fill>
    <fill>
      <patternFill patternType="solid">
        <fgColor indexed="41"/>
        <bgColor indexed="64"/>
      </patternFill>
    </fill>
  </fills>
  <borders count="3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horizontal="left" vertical="center"/>
    </xf>
    <xf numFmtId="0" fontId="0" fillId="0" borderId="0" xfId="0" applyFont="1">
      <alignment vertical="center"/>
    </xf>
    <xf numFmtId="0" fontId="5"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left" vertical="center"/>
    </xf>
    <xf numFmtId="0" fontId="0" fillId="2" borderId="8" xfId="0" applyFont="1" applyFill="1" applyBorder="1" applyAlignment="1">
      <alignment horizontal="left" vertical="center"/>
    </xf>
    <xf numFmtId="0" fontId="0" fillId="0" borderId="8" xfId="0" applyFont="1" applyBorder="1" applyAlignment="1">
      <alignment horizontal="center" vertical="center"/>
    </xf>
    <xf numFmtId="0" fontId="0" fillId="2" borderId="8" xfId="0" applyFont="1" applyFill="1" applyBorder="1" applyAlignment="1">
      <alignment horizontal="center" vertical="center"/>
    </xf>
    <xf numFmtId="0" fontId="0" fillId="0" borderId="9" xfId="0" applyFont="1" applyBorder="1" applyAlignment="1">
      <alignment horizontal="center" vertical="center"/>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left" vertical="center"/>
    </xf>
    <xf numFmtId="0" fontId="0" fillId="2" borderId="13" xfId="0" applyFont="1" applyFill="1" applyBorder="1" applyAlignment="1">
      <alignment horizontal="left" vertical="center"/>
    </xf>
    <xf numFmtId="0" fontId="0" fillId="0" borderId="13" xfId="0" applyFont="1" applyBorder="1" applyAlignment="1">
      <alignment horizontal="center" vertical="center"/>
    </xf>
    <xf numFmtId="0" fontId="0" fillId="2" borderId="13" xfId="0" applyFont="1" applyFill="1" applyBorder="1" applyAlignment="1">
      <alignment horizontal="center" vertical="center"/>
    </xf>
    <xf numFmtId="0" fontId="0" fillId="0" borderId="14" xfId="0" applyFont="1" applyBorder="1" applyAlignment="1">
      <alignment horizontal="center" vertical="center"/>
    </xf>
    <xf numFmtId="0" fontId="6" fillId="2" borderId="14" xfId="0" applyFont="1" applyFill="1" applyBorder="1" applyAlignment="1">
      <alignment horizontal="right" vertical="center"/>
    </xf>
    <xf numFmtId="0" fontId="6" fillId="2" borderId="15" xfId="0" applyFont="1" applyFill="1" applyBorder="1" applyAlignment="1">
      <alignment horizontal="right" vertical="center"/>
    </xf>
    <xf numFmtId="0" fontId="0" fillId="0" borderId="8" xfId="0" applyFont="1" applyBorder="1">
      <alignment vertical="center"/>
    </xf>
    <xf numFmtId="0" fontId="0" fillId="0" borderId="13"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13" xfId="0" applyFont="1" applyBorder="1">
      <alignment vertical="center"/>
    </xf>
    <xf numFmtId="38" fontId="6" fillId="2" borderId="14" xfId="1" applyFont="1" applyFill="1" applyBorder="1" applyAlignment="1">
      <alignment horizontal="right" vertical="center"/>
    </xf>
    <xf numFmtId="38" fontId="6" fillId="2" borderId="15" xfId="1" applyFont="1" applyFill="1" applyBorder="1" applyAlignment="1">
      <alignment horizontal="right" vertical="center"/>
    </xf>
    <xf numFmtId="0" fontId="5" fillId="0" borderId="0" xfId="0" applyFont="1" applyAlignment="1">
      <alignment horizontal="center" vertical="center"/>
    </xf>
    <xf numFmtId="176" fontId="5" fillId="0" borderId="0" xfId="0" applyNumberFormat="1" applyFont="1" applyAlignment="1">
      <alignment horizontal="center" vertical="center"/>
    </xf>
    <xf numFmtId="0" fontId="0" fillId="0" borderId="18"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horizontal="center" vertical="center"/>
    </xf>
    <xf numFmtId="38" fontId="6" fillId="2" borderId="19" xfId="1" applyFont="1" applyFill="1" applyBorder="1" applyAlignment="1">
      <alignment horizontal="right" vertical="center"/>
    </xf>
    <xf numFmtId="38" fontId="6" fillId="2" borderId="20" xfId="1" applyFont="1" applyFill="1" applyBorder="1" applyAlignment="1">
      <alignment horizontal="right" vertical="center"/>
    </xf>
    <xf numFmtId="38" fontId="9" fillId="0" borderId="0" xfId="1" applyFont="1" applyFill="1" applyBorder="1" applyAlignment="1" applyProtection="1">
      <alignment horizontal="center" vertical="center"/>
    </xf>
    <xf numFmtId="0" fontId="0" fillId="2" borderId="0" xfId="0" applyFont="1" applyFill="1" applyBorder="1" applyAlignment="1">
      <alignment horizontal="left" vertical="center"/>
    </xf>
    <xf numFmtId="0" fontId="0"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8" xfId="0" applyFont="1" applyBorder="1" applyAlignment="1">
      <alignment horizontal="left" vertical="center"/>
    </xf>
    <xf numFmtId="0" fontId="0" fillId="2" borderId="18" xfId="0" applyFont="1" applyFill="1" applyBorder="1" applyAlignment="1">
      <alignment horizontal="left" vertical="center"/>
    </xf>
    <xf numFmtId="0" fontId="0" fillId="0" borderId="0" xfId="0" applyFont="1" applyBorder="1" applyAlignment="1">
      <alignment vertical="center"/>
    </xf>
    <xf numFmtId="176" fontId="5" fillId="0" borderId="8" xfId="1" applyNumberFormat="1" applyFont="1" applyFill="1" applyBorder="1" applyAlignment="1" applyProtection="1">
      <alignment horizontal="center" vertical="center"/>
    </xf>
    <xf numFmtId="0" fontId="0" fillId="0" borderId="11" xfId="0" applyFont="1" applyFill="1" applyBorder="1" applyAlignment="1">
      <alignment vertical="center"/>
    </xf>
    <xf numFmtId="176" fontId="5" fillId="0" borderId="13" xfId="1" applyNumberFormat="1" applyFont="1" applyFill="1" applyBorder="1" applyAlignment="1" applyProtection="1">
      <alignment horizontal="center" vertical="center"/>
    </xf>
    <xf numFmtId="0" fontId="11" fillId="0" borderId="0" xfId="0" applyFont="1" applyBorder="1" applyAlignment="1">
      <alignment horizontal="center" vertical="center"/>
    </xf>
    <xf numFmtId="3" fontId="9" fillId="0" borderId="0" xfId="1" applyNumberFormat="1" applyFont="1" applyFill="1" applyBorder="1" applyAlignment="1" applyProtection="1">
      <alignment vertical="center"/>
    </xf>
    <xf numFmtId="176" fontId="5" fillId="0" borderId="0" xfId="0" applyNumberFormat="1" applyFont="1" applyAlignment="1">
      <alignment vertical="center"/>
    </xf>
    <xf numFmtId="176" fontId="0" fillId="0" borderId="0" xfId="0" applyNumberFormat="1" applyFont="1">
      <alignment vertical="center"/>
    </xf>
    <xf numFmtId="38" fontId="9" fillId="0" borderId="0" xfId="1" applyFont="1" applyFill="1" applyBorder="1" applyAlignment="1" applyProtection="1">
      <alignment vertical="center"/>
    </xf>
    <xf numFmtId="176" fontId="5" fillId="0" borderId="18" xfId="1" applyNumberFormat="1" applyFont="1" applyFill="1" applyBorder="1" applyAlignment="1" applyProtection="1">
      <alignment horizontal="center" vertical="center"/>
    </xf>
    <xf numFmtId="0" fontId="0" fillId="0" borderId="18" xfId="0" applyFont="1" applyBorder="1">
      <alignment vertical="center"/>
    </xf>
    <xf numFmtId="0" fontId="12" fillId="0" borderId="0" xfId="0" applyFont="1" applyAlignment="1">
      <alignment horizontal="right" vertical="center"/>
    </xf>
    <xf numFmtId="176" fontId="0" fillId="2" borderId="24" xfId="1" applyNumberFormat="1" applyFont="1" applyFill="1" applyBorder="1" applyAlignment="1">
      <alignment horizontal="right" vertical="center"/>
    </xf>
    <xf numFmtId="176" fontId="0" fillId="0" borderId="24" xfId="1" applyNumberFormat="1" applyFont="1" applyBorder="1" applyAlignment="1">
      <alignment horizontal="right" vertical="center"/>
    </xf>
    <xf numFmtId="0" fontId="0" fillId="0" borderId="24" xfId="0" applyFont="1" applyBorder="1" applyAlignment="1">
      <alignment horizontal="center" vertical="center"/>
    </xf>
    <xf numFmtId="0" fontId="0" fillId="2" borderId="24" xfId="0" applyFont="1" applyFill="1" applyBorder="1" applyAlignment="1">
      <alignment horizontal="center" vertical="center"/>
    </xf>
    <xf numFmtId="0" fontId="5" fillId="0" borderId="0" xfId="0" applyFont="1" applyBorder="1">
      <alignment vertical="center"/>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0" fillId="0" borderId="10" xfId="0" applyNumberFormat="1" applyFont="1" applyBorder="1" applyAlignment="1">
      <alignment horizontal="right" vertical="center"/>
    </xf>
    <xf numFmtId="0" fontId="13" fillId="0" borderId="0" xfId="0" applyFont="1" applyBorder="1" applyAlignment="1">
      <alignment vertical="center" shrinkToFit="1"/>
    </xf>
    <xf numFmtId="38" fontId="13" fillId="0" borderId="0" xfId="1" applyFont="1" applyBorder="1" applyAlignment="1">
      <alignment vertical="center" shrinkToFit="1"/>
    </xf>
    <xf numFmtId="0" fontId="0" fillId="0" borderId="15" xfId="0" applyFont="1" applyBorder="1" applyAlignment="1">
      <alignment horizontal="center" vertical="center"/>
    </xf>
    <xf numFmtId="0" fontId="0" fillId="0" borderId="15" xfId="0" applyFont="1" applyBorder="1" applyAlignment="1">
      <alignment horizontal="right" vertical="center"/>
    </xf>
    <xf numFmtId="0" fontId="10" fillId="0" borderId="0" xfId="0" applyFont="1" applyFill="1" applyBorder="1" applyAlignment="1">
      <alignment vertical="center"/>
    </xf>
    <xf numFmtId="38" fontId="0" fillId="2" borderId="15" xfId="0" applyNumberFormat="1" applyFont="1" applyFill="1" applyBorder="1" applyAlignment="1">
      <alignment horizontal="right" vertical="center"/>
    </xf>
    <xf numFmtId="0" fontId="0" fillId="0" borderId="0" xfId="0" applyFont="1" applyFill="1" applyAlignment="1">
      <alignment vertical="center"/>
    </xf>
    <xf numFmtId="0" fontId="10" fillId="0" borderId="0" xfId="0" applyFont="1" applyFill="1" applyAlignment="1">
      <alignment vertical="center"/>
    </xf>
    <xf numFmtId="0" fontId="0" fillId="0" borderId="20" xfId="0" applyFont="1" applyBorder="1" applyAlignment="1">
      <alignment horizontal="center" vertical="center"/>
    </xf>
    <xf numFmtId="38" fontId="0" fillId="2" borderId="20" xfId="0" applyNumberFormat="1" applyFont="1" applyFill="1" applyBorder="1" applyAlignment="1">
      <alignment horizontal="right" vertical="center"/>
    </xf>
    <xf numFmtId="0" fontId="9" fillId="0" borderId="0" xfId="0" applyFont="1">
      <alignment vertical="center"/>
    </xf>
    <xf numFmtId="0" fontId="0" fillId="0" borderId="5" xfId="0" applyFont="1" applyBorder="1" applyAlignment="1">
      <alignment horizontal="center" vertical="center" wrapText="1"/>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177" fontId="5" fillId="0" borderId="0" xfId="0" applyNumberFormat="1" applyFont="1" applyAlignment="1">
      <alignment horizontal="center" vertical="center"/>
    </xf>
    <xf numFmtId="0" fontId="0" fillId="0" borderId="27" xfId="0" applyFont="1" applyBorder="1" applyAlignment="1">
      <alignment horizontal="right" vertical="center"/>
    </xf>
    <xf numFmtId="0" fontId="12" fillId="0" borderId="0" xfId="0" applyFont="1" applyAlignment="1">
      <alignment horizontal="distributed" vertical="center"/>
    </xf>
    <xf numFmtId="0" fontId="0" fillId="0" borderId="28" xfId="0" applyFont="1" applyBorder="1" applyAlignment="1">
      <alignment horizontal="right"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0" xfId="0" applyFont="1" applyBorder="1" applyAlignment="1">
      <alignment horizontal="center" vertical="center"/>
    </xf>
    <xf numFmtId="0" fontId="15" fillId="3" borderId="10" xfId="1" applyNumberFormat="1" applyFont="1" applyFill="1" applyBorder="1" applyAlignment="1" applyProtection="1">
      <alignment horizontal="right" vertical="center"/>
      <protection locked="0"/>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5" xfId="0" applyFont="1" applyBorder="1" applyAlignment="1">
      <alignment horizontal="center" vertical="center"/>
    </xf>
    <xf numFmtId="0" fontId="15" fillId="3" borderId="15" xfId="1" applyNumberFormat="1" applyFont="1" applyFill="1" applyBorder="1" applyAlignment="1" applyProtection="1">
      <alignment horizontal="right" vertical="center"/>
      <protection locked="0"/>
    </xf>
    <xf numFmtId="0" fontId="13" fillId="0" borderId="0" xfId="0" applyFont="1" applyAlignment="1">
      <alignment vertical="center" shrinkToFit="1"/>
    </xf>
    <xf numFmtId="0" fontId="2" fillId="2" borderId="0" xfId="0" applyFont="1" applyFill="1" applyBorder="1" applyAlignment="1">
      <alignment horizontal="center" vertical="center"/>
    </xf>
    <xf numFmtId="0" fontId="16" fillId="0" borderId="0" xfId="0" applyFont="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6" fillId="2" borderId="0" xfId="0" applyFont="1" applyFill="1" applyAlignment="1" applyProtection="1">
      <alignment horizontal="center" vertical="center"/>
      <protection locked="0"/>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5" fillId="0" borderId="18" xfId="0" applyFont="1" applyBorder="1" applyAlignment="1">
      <alignment horizontal="center" vertical="center"/>
    </xf>
    <xf numFmtId="0" fontId="15" fillId="3" borderId="20" xfId="1" applyNumberFormat="1" applyFont="1" applyFill="1" applyBorder="1" applyAlignment="1" applyProtection="1">
      <alignment horizontal="right" vertical="center"/>
      <protection locked="0"/>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2" fillId="0" borderId="8" xfId="1" applyNumberFormat="1" applyFont="1" applyFill="1" applyBorder="1" applyAlignment="1" applyProtection="1">
      <alignment horizontal="right" vertical="center"/>
    </xf>
    <xf numFmtId="0" fontId="18" fillId="0" borderId="8" xfId="0" applyFont="1" applyBorder="1" applyAlignment="1">
      <alignment horizontal="center" vertical="center"/>
    </xf>
    <xf numFmtId="0" fontId="5" fillId="0" borderId="0" xfId="0" applyFont="1" applyAlignment="1">
      <alignment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2" fillId="0" borderId="13" xfId="1" applyNumberFormat="1" applyFont="1" applyFill="1" applyBorder="1" applyAlignment="1" applyProtection="1">
      <alignment horizontal="right" vertical="center"/>
    </xf>
    <xf numFmtId="0" fontId="18" fillId="0" borderId="13" xfId="0" applyFont="1" applyBorder="1" applyAlignment="1">
      <alignment horizontal="center" vertical="center"/>
    </xf>
    <xf numFmtId="0" fontId="17" fillId="0" borderId="30" xfId="0" applyFont="1" applyBorder="1" applyAlignment="1">
      <alignment horizontal="center" vertical="center"/>
    </xf>
    <xf numFmtId="0" fontId="12" fillId="0" borderId="30" xfId="1" applyNumberFormat="1" applyFont="1" applyFill="1" applyBorder="1" applyAlignment="1" applyProtection="1">
      <alignment horizontal="right" vertical="center"/>
    </xf>
    <xf numFmtId="0" fontId="17" fillId="0" borderId="18" xfId="0" applyFont="1" applyBorder="1" applyAlignment="1">
      <alignment horizontal="center" vertical="center"/>
    </xf>
    <xf numFmtId="178" fontId="12" fillId="0" borderId="18" xfId="1" applyNumberFormat="1" applyFont="1" applyFill="1" applyBorder="1" applyAlignment="1" applyProtection="1">
      <alignment horizontal="right" vertical="center"/>
    </xf>
    <xf numFmtId="178" fontId="12" fillId="0" borderId="21" xfId="1" applyNumberFormat="1" applyFont="1" applyFill="1" applyBorder="1" applyAlignment="1" applyProtection="1">
      <alignment horizontal="right" vertical="center"/>
    </xf>
    <xf numFmtId="178" fontId="18" fillId="0" borderId="31" xfId="1" applyNumberFormat="1" applyFont="1" applyFill="1" applyBorder="1" applyAlignment="1" applyProtection="1">
      <alignment horizontal="right" vertical="center"/>
      <protection locked="0"/>
    </xf>
    <xf numFmtId="0" fontId="17" fillId="0" borderId="24" xfId="0" applyFont="1" applyBorder="1" applyAlignment="1">
      <alignment horizontal="center" vertical="center"/>
    </xf>
    <xf numFmtId="178" fontId="12" fillId="0" borderId="24" xfId="1" applyNumberFormat="1" applyFont="1" applyFill="1" applyBorder="1" applyAlignment="1" applyProtection="1">
      <alignment horizontal="right" vertical="center"/>
    </xf>
    <xf numFmtId="178" fontId="12" fillId="0" borderId="25" xfId="1" applyNumberFormat="1" applyFont="1" applyFill="1" applyBorder="1" applyAlignment="1" applyProtection="1">
      <alignment horizontal="right" vertical="center"/>
    </xf>
    <xf numFmtId="178" fontId="18" fillId="0" borderId="32" xfId="1" applyNumberFormat="1" applyFont="1" applyFill="1" applyBorder="1" applyAlignment="1" applyProtection="1">
      <alignment horizontal="right" vertical="center"/>
      <protection locked="0"/>
    </xf>
    <xf numFmtId="0" fontId="17" fillId="0" borderId="21" xfId="0" applyFont="1" applyBorder="1" applyAlignment="1">
      <alignment horizontal="center" vertical="center"/>
    </xf>
    <xf numFmtId="0" fontId="17" fillId="0" borderId="23" xfId="0" applyFont="1" applyBorder="1" applyAlignment="1">
      <alignment horizontal="center" vertical="center"/>
    </xf>
    <xf numFmtId="178" fontId="18" fillId="0" borderId="33" xfId="1" applyNumberFormat="1" applyFont="1" applyFill="1" applyBorder="1" applyAlignment="1" applyProtection="1">
      <alignment horizontal="right" vertical="center"/>
      <protection locked="0"/>
    </xf>
  </cellXfs>
  <cellStyles count="2">
    <cellStyle name="標準" xfId="0" builtinId="0"/>
    <cellStyle name="桁区切り" xfId="1" builtinId="6"/>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47625</xdr:colOff>
      <xdr:row>10</xdr:row>
      <xdr:rowOff>205105</xdr:rowOff>
    </xdr:from>
    <xdr:to xmlns:xdr="http://schemas.openxmlformats.org/drawingml/2006/spreadsheetDrawing">
      <xdr:col>54</xdr:col>
      <xdr:colOff>180975</xdr:colOff>
      <xdr:row>20</xdr:row>
      <xdr:rowOff>0</xdr:rowOff>
    </xdr:to>
    <xdr:sp macro="" textlink="">
      <xdr:nvSpPr>
        <xdr:cNvPr id="2" name="四角形 1"/>
        <xdr:cNvSpPr/>
      </xdr:nvSpPr>
      <xdr:spPr>
        <a:xfrm>
          <a:off x="4951095" y="2262505"/>
          <a:ext cx="5414010" cy="2096135"/>
        </a:xfrm>
        <a:prstGeom prst="rect">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rgbClr val="FF0000"/>
              </a:solidFill>
            </a:rPr>
            <a:t>注意事項</a:t>
          </a:r>
          <a:endParaRPr kumimoji="1" lang="ja-JP" altLang="en-US" sz="1600">
            <a:solidFill>
              <a:srgbClr val="FF0000"/>
            </a:solidFill>
          </a:endParaRPr>
        </a:p>
        <a:p>
          <a:r>
            <a:rPr kumimoji="1" lang="ja-JP" altLang="en-US">
              <a:solidFill>
                <a:srgbClr val="FF0000"/>
              </a:solidFill>
            </a:rPr>
            <a:t>　①　着色セル部のみに入力お願いします。</a:t>
          </a:r>
          <a:endParaRPr kumimoji="1" lang="ja-JP" altLang="en-US">
            <a:solidFill>
              <a:srgbClr val="FF0000"/>
            </a:solidFill>
          </a:endParaRPr>
        </a:p>
        <a:p>
          <a:r>
            <a:rPr kumimoji="1" lang="ja-JP" altLang="en-US">
              <a:solidFill>
                <a:srgbClr val="FF0000"/>
              </a:solidFill>
            </a:rPr>
            <a:t>　②　材料集計表で算出される変動額はあくまで受注者の試算（概算金額）のための資</a:t>
          </a:r>
          <a:endParaRPr kumimoji="1" lang="ja-JP" altLang="en-US">
            <a:solidFill>
              <a:srgbClr val="FF0000"/>
            </a:solidFill>
          </a:endParaRPr>
        </a:p>
        <a:p>
          <a:r>
            <a:rPr kumimoji="1" lang="ja-JP" altLang="en-US">
              <a:solidFill>
                <a:srgbClr val="FF0000"/>
              </a:solidFill>
            </a:rPr>
            <a:t>　　料</a:t>
          </a:r>
          <a:r>
            <a:rPr kumimoji="1" lang="ja-JP" altLang="en-US">
              <a:solidFill>
                <a:srgbClr val="FF0000"/>
              </a:solidFill>
            </a:rPr>
            <a:t>ですので、実際の単品スライドの</a:t>
          </a:r>
          <a:r>
            <a:rPr kumimoji="1" lang="ja-JP" altLang="en-US">
              <a:solidFill>
                <a:srgbClr val="FF0000"/>
              </a:solidFill>
            </a:rPr>
            <a:t>増額（減額）金額ではない事に留意してください。</a:t>
          </a:r>
          <a:endParaRPr kumimoji="1" lang="ja-JP" altLang="en-US">
            <a:solidFill>
              <a:srgbClr val="FF0000"/>
            </a:solidFill>
          </a:endParaRPr>
        </a:p>
        <a:p>
          <a:r>
            <a:rPr kumimoji="1" lang="ja-JP" altLang="en-US">
              <a:solidFill>
                <a:srgbClr val="FF0000"/>
              </a:solidFill>
            </a:rPr>
            <a:t>　③　実際のスライド変更額は発注者にて算定するため、本算定表での算出結果がスラ</a:t>
          </a:r>
          <a:endParaRPr kumimoji="1" lang="ja-JP" altLang="en-US">
            <a:solidFill>
              <a:srgbClr val="FF0000"/>
            </a:solidFill>
          </a:endParaRPr>
        </a:p>
        <a:p>
          <a:r>
            <a:rPr kumimoji="1" lang="ja-JP" altLang="en-US">
              <a:solidFill>
                <a:srgbClr val="FF0000"/>
              </a:solidFill>
            </a:rPr>
            <a:t>　　イド</a:t>
          </a:r>
          <a:r>
            <a:rPr kumimoji="1" lang="ja-JP" altLang="en-US">
              <a:solidFill>
                <a:srgbClr val="FF0000"/>
              </a:solidFill>
            </a:rPr>
            <a:t>変更額とならないことをご了承ください。</a:t>
          </a:r>
          <a:endParaRPr kumimoji="1" lang="ja-JP" altLang="en-US">
            <a:solidFill>
              <a:srgbClr val="FF0000"/>
            </a:solidFill>
          </a:endParaRPr>
        </a:p>
        <a:p>
          <a:r>
            <a:rPr kumimoji="1" lang="ja-JP" altLang="en-US">
              <a:solidFill>
                <a:srgbClr val="FF0000"/>
              </a:solidFill>
            </a:rPr>
            <a:t>　④　発注者に集計表を提出する際は数量・単価・納入または購入時期を証明する資料</a:t>
          </a:r>
          <a:endParaRPr kumimoji="1" lang="ja-JP" altLang="en-US">
            <a:solidFill>
              <a:srgbClr val="FF0000"/>
            </a:solidFill>
          </a:endParaRPr>
        </a:p>
        <a:p>
          <a:r>
            <a:rPr kumimoji="1" lang="ja-JP" altLang="en-US">
              <a:solidFill>
                <a:srgbClr val="FF0000"/>
              </a:solidFill>
            </a:rPr>
            <a:t>　　を</a:t>
          </a:r>
          <a:r>
            <a:rPr kumimoji="1" lang="ja-JP" altLang="en-US">
              <a:solidFill>
                <a:srgbClr val="FF0000"/>
              </a:solidFill>
            </a:rPr>
            <a:t>添</a:t>
          </a:r>
          <a:r>
            <a:rPr kumimoji="1" lang="ja-JP" altLang="en-US">
              <a:solidFill>
                <a:srgbClr val="FF0000"/>
              </a:solidFill>
            </a:rPr>
            <a:t>付し提出してください。</a:t>
          </a:r>
          <a:endParaRPr kumimoji="1" lang="ja-JP" altLang="en-US">
            <a:solidFill>
              <a:srgbClr val="FF0000"/>
            </a:solidFill>
          </a:endParaRPr>
        </a:p>
        <a:p>
          <a:r>
            <a:rPr kumimoji="1" lang="ja-JP" altLang="en-US">
              <a:solidFill>
                <a:srgbClr val="FF0000"/>
              </a:solidFill>
            </a:rPr>
            <a:t>　⑤　試算及びスライド額の算出にあたっては必ず運用マニュアルをご確認ください。</a:t>
          </a:r>
          <a:endParaRPr kumimoji="1"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26</xdr:col>
      <xdr:colOff>47625</xdr:colOff>
      <xdr:row>10</xdr:row>
      <xdr:rowOff>205105</xdr:rowOff>
    </xdr:from>
    <xdr:to xmlns:xdr="http://schemas.openxmlformats.org/drawingml/2006/spreadsheetDrawing">
      <xdr:col>54</xdr:col>
      <xdr:colOff>180975</xdr:colOff>
      <xdr:row>20</xdr:row>
      <xdr:rowOff>0</xdr:rowOff>
    </xdr:to>
    <xdr:sp macro="" textlink="">
      <xdr:nvSpPr>
        <xdr:cNvPr id="2" name="四角形 1"/>
        <xdr:cNvSpPr/>
      </xdr:nvSpPr>
      <xdr:spPr>
        <a:xfrm>
          <a:off x="4951095" y="2262505"/>
          <a:ext cx="5414010" cy="2096135"/>
        </a:xfrm>
        <a:prstGeom prst="rect">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rgbClr val="FF0000"/>
              </a:solidFill>
            </a:rPr>
            <a:t>注意事項</a:t>
          </a:r>
          <a:endParaRPr kumimoji="1" lang="ja-JP" altLang="en-US" sz="1600">
            <a:solidFill>
              <a:srgbClr val="FF0000"/>
            </a:solidFill>
          </a:endParaRPr>
        </a:p>
        <a:p>
          <a:r>
            <a:rPr kumimoji="1" lang="ja-JP" altLang="en-US">
              <a:solidFill>
                <a:srgbClr val="FF0000"/>
              </a:solidFill>
            </a:rPr>
            <a:t>　①　着色セル部のみに入力お願いします。</a:t>
          </a:r>
          <a:endParaRPr kumimoji="1" lang="ja-JP" altLang="en-US">
            <a:solidFill>
              <a:srgbClr val="FF0000"/>
            </a:solidFill>
          </a:endParaRPr>
        </a:p>
        <a:p>
          <a:r>
            <a:rPr kumimoji="1" lang="ja-JP" altLang="en-US">
              <a:solidFill>
                <a:srgbClr val="FF0000"/>
              </a:solidFill>
            </a:rPr>
            <a:t>　②　材料集計表で算出される変動額はあくまで受注者の試算（概算金額）のための資</a:t>
          </a:r>
          <a:endParaRPr kumimoji="1" lang="ja-JP" altLang="en-US">
            <a:solidFill>
              <a:srgbClr val="FF0000"/>
            </a:solidFill>
          </a:endParaRPr>
        </a:p>
        <a:p>
          <a:r>
            <a:rPr kumimoji="1" lang="ja-JP" altLang="en-US">
              <a:solidFill>
                <a:srgbClr val="FF0000"/>
              </a:solidFill>
            </a:rPr>
            <a:t>　　料</a:t>
          </a:r>
          <a:r>
            <a:rPr kumimoji="1" lang="ja-JP" altLang="en-US">
              <a:solidFill>
                <a:srgbClr val="FF0000"/>
              </a:solidFill>
            </a:rPr>
            <a:t>ですので、実際の単品スライドの</a:t>
          </a:r>
          <a:r>
            <a:rPr kumimoji="1" lang="ja-JP" altLang="en-US">
              <a:solidFill>
                <a:srgbClr val="FF0000"/>
              </a:solidFill>
            </a:rPr>
            <a:t>増額（減額）金額ではない事に留意してください。</a:t>
          </a:r>
          <a:endParaRPr kumimoji="1" lang="ja-JP" altLang="en-US">
            <a:solidFill>
              <a:srgbClr val="FF0000"/>
            </a:solidFill>
          </a:endParaRPr>
        </a:p>
        <a:p>
          <a:r>
            <a:rPr kumimoji="1" lang="ja-JP" altLang="en-US">
              <a:solidFill>
                <a:srgbClr val="FF0000"/>
              </a:solidFill>
            </a:rPr>
            <a:t>　③　実際のスライド変更額は発注者にて算定するため、本算定表での算出結果がスラ</a:t>
          </a:r>
          <a:endParaRPr kumimoji="1" lang="ja-JP" altLang="en-US">
            <a:solidFill>
              <a:srgbClr val="FF0000"/>
            </a:solidFill>
          </a:endParaRPr>
        </a:p>
        <a:p>
          <a:r>
            <a:rPr kumimoji="1" lang="ja-JP" altLang="en-US">
              <a:solidFill>
                <a:srgbClr val="FF0000"/>
              </a:solidFill>
            </a:rPr>
            <a:t>　　イド</a:t>
          </a:r>
          <a:r>
            <a:rPr kumimoji="1" lang="ja-JP" altLang="en-US">
              <a:solidFill>
                <a:srgbClr val="FF0000"/>
              </a:solidFill>
            </a:rPr>
            <a:t>変更額とならないことをご了承ください。</a:t>
          </a:r>
          <a:endParaRPr kumimoji="1" lang="ja-JP" altLang="en-US">
            <a:solidFill>
              <a:srgbClr val="FF0000"/>
            </a:solidFill>
          </a:endParaRPr>
        </a:p>
        <a:p>
          <a:r>
            <a:rPr kumimoji="1" lang="ja-JP" altLang="en-US">
              <a:solidFill>
                <a:srgbClr val="FF0000"/>
              </a:solidFill>
            </a:rPr>
            <a:t>　④　発注者に集計表を提出する際は数量・単価・納入または購入時期を証明する資料</a:t>
          </a:r>
          <a:endParaRPr kumimoji="1" lang="ja-JP" altLang="en-US">
            <a:solidFill>
              <a:srgbClr val="FF0000"/>
            </a:solidFill>
          </a:endParaRPr>
        </a:p>
        <a:p>
          <a:r>
            <a:rPr kumimoji="1" lang="ja-JP" altLang="en-US">
              <a:solidFill>
                <a:srgbClr val="FF0000"/>
              </a:solidFill>
            </a:rPr>
            <a:t>　　を</a:t>
          </a:r>
          <a:r>
            <a:rPr kumimoji="1" lang="ja-JP" altLang="en-US">
              <a:solidFill>
                <a:srgbClr val="FF0000"/>
              </a:solidFill>
            </a:rPr>
            <a:t>添</a:t>
          </a:r>
          <a:r>
            <a:rPr kumimoji="1" lang="ja-JP" altLang="en-US">
              <a:solidFill>
                <a:srgbClr val="FF0000"/>
              </a:solidFill>
            </a:rPr>
            <a:t>付し提出してください。</a:t>
          </a:r>
          <a:endParaRPr kumimoji="1" lang="ja-JP" altLang="en-US">
            <a:solidFill>
              <a:srgbClr val="FF0000"/>
            </a:solidFill>
          </a:endParaRPr>
        </a:p>
        <a:p>
          <a:r>
            <a:rPr kumimoji="1" lang="ja-JP" altLang="en-US">
              <a:solidFill>
                <a:srgbClr val="FF0000"/>
              </a:solidFill>
            </a:rPr>
            <a:t>　⑤　試算及びスライド額の算出にあたっては必ず運用マニュアルをご確認ください。</a:t>
          </a:r>
          <a:endParaRPr kumimoji="1" lang="ja-JP" altLang="en-US">
            <a:solidFill>
              <a:srgbClr val="FF0000"/>
            </a:solidFill>
          </a:endParaRPr>
        </a:p>
      </xdr:txBody>
    </xdr:sp>
    <xdr:clientData/>
  </xdr:twoCellAnchor>
  <xdr:twoCellAnchor>
    <xdr:from xmlns:xdr="http://schemas.openxmlformats.org/drawingml/2006/spreadsheetDrawing">
      <xdr:col>11</xdr:col>
      <xdr:colOff>114300</xdr:colOff>
      <xdr:row>3</xdr:row>
      <xdr:rowOff>80010</xdr:rowOff>
    </xdr:from>
    <xdr:to xmlns:xdr="http://schemas.openxmlformats.org/drawingml/2006/spreadsheetDrawing">
      <xdr:col>37</xdr:col>
      <xdr:colOff>142875</xdr:colOff>
      <xdr:row>5</xdr:row>
      <xdr:rowOff>53340</xdr:rowOff>
    </xdr:to>
    <xdr:sp macro="" textlink="">
      <xdr:nvSpPr>
        <xdr:cNvPr id="3" name="四角形 2"/>
        <xdr:cNvSpPr/>
      </xdr:nvSpPr>
      <xdr:spPr>
        <a:xfrm>
          <a:off x="2188845" y="697230"/>
          <a:ext cx="4932045" cy="384810"/>
        </a:xfrm>
        <a:prstGeom prst="rect">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FF0000"/>
              </a:solidFill>
            </a:rPr>
            <a:t>※入力情報はあくまでも例であり、実際の設計書の金額や数量とは異なります。</a:t>
          </a:r>
          <a:endParaRPr kumimoji="1" lang="ja-JP" altLang="en-US">
            <a:solidFill>
              <a:srgbClr val="FF0000"/>
            </a:solidFill>
          </a:endParaRPr>
        </a:p>
      </xdr:txBody>
    </xdr:sp>
    <xdr:clientData/>
  </xdr:twoCellAnchor>
  <xdr:twoCellAnchor>
    <xdr:from xmlns:xdr="http://schemas.openxmlformats.org/drawingml/2006/spreadsheetDrawing">
      <xdr:col>11</xdr:col>
      <xdr:colOff>85725</xdr:colOff>
      <xdr:row>5</xdr:row>
      <xdr:rowOff>179070</xdr:rowOff>
    </xdr:from>
    <xdr:to xmlns:xdr="http://schemas.openxmlformats.org/drawingml/2006/spreadsheetDrawing">
      <xdr:col>28</xdr:col>
      <xdr:colOff>149225</xdr:colOff>
      <xdr:row>7</xdr:row>
      <xdr:rowOff>80645</xdr:rowOff>
    </xdr:to>
    <xdr:sp macro="" textlink="">
      <xdr:nvSpPr>
        <xdr:cNvPr id="4" name="図形 8"/>
        <xdr:cNvSpPr/>
      </xdr:nvSpPr>
      <xdr:spPr>
        <a:xfrm>
          <a:off x="2160270" y="1207770"/>
          <a:ext cx="3269615" cy="313055"/>
        </a:xfrm>
        <a:prstGeom prst="wedgeRoundRectCallout">
          <a:avLst>
            <a:gd name="adj1" fmla="val -44307"/>
            <a:gd name="adj2" fmla="val 144180"/>
            <a:gd name="adj3" fmla="val 16667"/>
          </a:avLst>
        </a:prstGeom>
        <a:noFill/>
        <a:ln w="127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0070C0"/>
              </a:solidFill>
            </a:rPr>
            <a:t>工事名の入力、ｽﾗｲﾄﾞ対象資材を選択してください。</a:t>
          </a:r>
          <a:endParaRPr kumimoji="1" lang="ja-JP" altLang="en-US">
            <a:solidFill>
              <a:srgbClr val="0070C0"/>
            </a:solidFill>
          </a:endParaRPr>
        </a:p>
      </xdr:txBody>
    </xdr:sp>
    <xdr:clientData/>
  </xdr:twoCellAnchor>
  <xdr:twoCellAnchor>
    <xdr:from xmlns:xdr="http://schemas.openxmlformats.org/drawingml/2006/spreadsheetDrawing">
      <xdr:col>7</xdr:col>
      <xdr:colOff>76200</xdr:colOff>
      <xdr:row>13</xdr:row>
      <xdr:rowOff>38100</xdr:rowOff>
    </xdr:from>
    <xdr:to xmlns:xdr="http://schemas.openxmlformats.org/drawingml/2006/spreadsheetDrawing">
      <xdr:col>21</xdr:col>
      <xdr:colOff>121920</xdr:colOff>
      <xdr:row>14</xdr:row>
      <xdr:rowOff>145415</xdr:rowOff>
    </xdr:to>
    <xdr:sp macro="" textlink="">
      <xdr:nvSpPr>
        <xdr:cNvPr id="5" name="図形 9"/>
        <xdr:cNvSpPr/>
      </xdr:nvSpPr>
      <xdr:spPr>
        <a:xfrm>
          <a:off x="1396365" y="2712720"/>
          <a:ext cx="2686050" cy="313055"/>
        </a:xfrm>
        <a:prstGeom prst="wedgeRoundRectCallout">
          <a:avLst>
            <a:gd name="adj1" fmla="val 38141"/>
            <a:gd name="adj2" fmla="val 105491"/>
            <a:gd name="adj3" fmla="val 16667"/>
          </a:avLst>
        </a:prstGeom>
        <a:noFill/>
        <a:ln w="127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0070C0"/>
              </a:solidFill>
            </a:rPr>
            <a:t>変更請負金額（概算）を入力してください。</a:t>
          </a:r>
          <a:endParaRPr kumimoji="1" lang="ja-JP" altLang="en-US">
            <a:solidFill>
              <a:srgbClr val="0070C0"/>
            </a:solidFill>
          </a:endParaRPr>
        </a:p>
      </xdr:txBody>
    </xdr:sp>
    <xdr:clientData/>
  </xdr:twoCellAnchor>
  <xdr:twoCellAnchor>
    <xdr:from xmlns:xdr="http://schemas.openxmlformats.org/drawingml/2006/spreadsheetDrawing">
      <xdr:col>35</xdr:col>
      <xdr:colOff>0</xdr:colOff>
      <xdr:row>20</xdr:row>
      <xdr:rowOff>143510</xdr:rowOff>
    </xdr:from>
    <xdr:to xmlns:xdr="http://schemas.openxmlformats.org/drawingml/2006/spreadsheetDrawing">
      <xdr:col>48</xdr:col>
      <xdr:colOff>121920</xdr:colOff>
      <xdr:row>22</xdr:row>
      <xdr:rowOff>45085</xdr:rowOff>
    </xdr:to>
    <xdr:sp macro="" textlink="">
      <xdr:nvSpPr>
        <xdr:cNvPr id="6" name="図形 10"/>
        <xdr:cNvSpPr/>
      </xdr:nvSpPr>
      <xdr:spPr>
        <a:xfrm>
          <a:off x="6600825" y="4502150"/>
          <a:ext cx="2573655" cy="313055"/>
        </a:xfrm>
        <a:prstGeom prst="wedgeRoundRectCallout">
          <a:avLst>
            <a:gd name="adj1" fmla="val -49755"/>
            <a:gd name="adj2" fmla="val 138376"/>
            <a:gd name="adj3" fmla="val 16667"/>
          </a:avLst>
        </a:prstGeom>
        <a:noFill/>
        <a:ln w="127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0070C0"/>
              </a:solidFill>
            </a:rPr>
            <a:t>当初見積した年月を入力してください。</a:t>
          </a:r>
          <a:endParaRPr kumimoji="1" lang="ja-JP" altLang="en-US">
            <a:solidFill>
              <a:srgbClr val="0070C0"/>
            </a:solidFill>
          </a:endParaRPr>
        </a:p>
      </xdr:txBody>
    </xdr:sp>
    <xdr:clientData/>
  </xdr:twoCellAnchor>
  <xdr:twoCellAnchor>
    <xdr:from xmlns:xdr="http://schemas.openxmlformats.org/drawingml/2006/spreadsheetDrawing">
      <xdr:col>38</xdr:col>
      <xdr:colOff>60325</xdr:colOff>
      <xdr:row>23</xdr:row>
      <xdr:rowOff>35560</xdr:rowOff>
    </xdr:from>
    <xdr:to xmlns:xdr="http://schemas.openxmlformats.org/drawingml/2006/spreadsheetDrawing">
      <xdr:col>51</xdr:col>
      <xdr:colOff>127000</xdr:colOff>
      <xdr:row>24</xdr:row>
      <xdr:rowOff>142240</xdr:rowOff>
    </xdr:to>
    <xdr:sp macro="" textlink="">
      <xdr:nvSpPr>
        <xdr:cNvPr id="7" name="図形 11"/>
        <xdr:cNvSpPr/>
      </xdr:nvSpPr>
      <xdr:spPr>
        <a:xfrm>
          <a:off x="7226935" y="5011420"/>
          <a:ext cx="2518410" cy="312420"/>
        </a:xfrm>
        <a:prstGeom prst="wedgeRoundRectCallout">
          <a:avLst>
            <a:gd name="adj1" fmla="val -114959"/>
            <a:gd name="adj2" fmla="val 215410"/>
            <a:gd name="adj3" fmla="val 16667"/>
          </a:avLst>
        </a:prstGeom>
        <a:noFill/>
        <a:ln w="127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0070C0"/>
              </a:solidFill>
            </a:rPr>
            <a:t>当初見積した単価を入力してください。</a:t>
          </a:r>
          <a:endParaRPr kumimoji="1" lang="ja-JP" altLang="en-US">
            <a:solidFill>
              <a:srgbClr val="0070C0"/>
            </a:solidFill>
          </a:endParaRPr>
        </a:p>
      </xdr:txBody>
    </xdr:sp>
    <xdr:clientData/>
  </xdr:twoCellAnchor>
  <xdr:twoCellAnchor>
    <xdr:from xmlns:xdr="http://schemas.openxmlformats.org/drawingml/2006/spreadsheetDrawing">
      <xdr:col>38</xdr:col>
      <xdr:colOff>123825</xdr:colOff>
      <xdr:row>25</xdr:row>
      <xdr:rowOff>186690</xdr:rowOff>
    </xdr:from>
    <xdr:to xmlns:xdr="http://schemas.openxmlformats.org/drawingml/2006/spreadsheetDrawing">
      <xdr:col>55</xdr:col>
      <xdr:colOff>57150</xdr:colOff>
      <xdr:row>28</xdr:row>
      <xdr:rowOff>216535</xdr:rowOff>
    </xdr:to>
    <xdr:sp macro="" textlink="">
      <xdr:nvSpPr>
        <xdr:cNvPr id="8" name="四角形 12"/>
        <xdr:cNvSpPr/>
      </xdr:nvSpPr>
      <xdr:spPr>
        <a:xfrm>
          <a:off x="7290435" y="5574030"/>
          <a:ext cx="3139440" cy="768985"/>
        </a:xfrm>
        <a:prstGeom prst="rect">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FF0000"/>
              </a:solidFill>
            </a:rPr>
            <a:t>※　表－１について</a:t>
          </a:r>
          <a:endParaRPr kumimoji="1" lang="ja-JP" altLang="en-US">
            <a:solidFill>
              <a:srgbClr val="FF0000"/>
            </a:solidFill>
          </a:endParaRPr>
        </a:p>
        <a:p>
          <a:r>
            <a:rPr kumimoji="1" lang="ja-JP" altLang="en-US">
              <a:solidFill>
                <a:srgbClr val="FF0000"/>
              </a:solidFill>
            </a:rPr>
            <a:t>　着色セル以外については表-2で入力した情報が自動で入力されます。</a:t>
          </a:r>
          <a:endParaRPr kumimoji="1" lang="ja-JP" altLang="en-US">
            <a:solidFill>
              <a:srgbClr val="FF0000"/>
            </a:solidFill>
          </a:endParaRPr>
        </a:p>
      </xdr:txBody>
    </xdr:sp>
    <xdr:clientData/>
  </xdr:twoCellAnchor>
  <xdr:twoCellAnchor>
    <xdr:from xmlns:xdr="http://schemas.openxmlformats.org/drawingml/2006/spreadsheetDrawing">
      <xdr:col>38</xdr:col>
      <xdr:colOff>187325</xdr:colOff>
      <xdr:row>29</xdr:row>
      <xdr:rowOff>105410</xdr:rowOff>
    </xdr:from>
    <xdr:to xmlns:xdr="http://schemas.openxmlformats.org/drawingml/2006/spreadsheetDrawing">
      <xdr:col>55</xdr:col>
      <xdr:colOff>99695</xdr:colOff>
      <xdr:row>33</xdr:row>
      <xdr:rowOff>26035</xdr:rowOff>
    </xdr:to>
    <xdr:sp macro="" textlink="">
      <xdr:nvSpPr>
        <xdr:cNvPr id="9" name="図形 13"/>
        <xdr:cNvSpPr/>
      </xdr:nvSpPr>
      <xdr:spPr>
        <a:xfrm>
          <a:off x="7353935" y="6498590"/>
          <a:ext cx="3118485" cy="875030"/>
        </a:xfrm>
        <a:prstGeom prst="wedgeRoundRectCallout">
          <a:avLst>
            <a:gd name="adj1" fmla="val -60425"/>
            <a:gd name="adj2" fmla="val 173786"/>
            <a:gd name="adj3" fmla="val 16667"/>
          </a:avLst>
        </a:prstGeom>
        <a:noFill/>
        <a:ln w="127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rgbClr val="0070C0"/>
              </a:solidFill>
            </a:rPr>
            <a:t>資材を搬入（購入）した月を入力してください。</a:t>
          </a:r>
          <a:endParaRPr kumimoji="1" lang="ja-JP" altLang="en-US">
            <a:solidFill>
              <a:srgbClr val="0070C0"/>
            </a:solidFill>
          </a:endParaRPr>
        </a:p>
        <a:p>
          <a:r>
            <a:rPr kumimoji="1" lang="ja-JP" altLang="en-US">
              <a:solidFill>
                <a:srgbClr val="0070C0"/>
              </a:solidFill>
            </a:rPr>
            <a:t>数量及び単価については納品書や請求書など確認がとれる資料を元に入力してください。</a:t>
          </a:r>
          <a:endParaRPr kumimoji="1" lang="ja-JP" altLang="en-US">
            <a:solidFill>
              <a:srgbClr val="0070C0"/>
            </a:solidFill>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val="D4F3B5"/>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G111"/>
  <sheetViews>
    <sheetView tabSelected="1" view="pageBreakPreview" zoomScale="70" zoomScaleNormal="55" zoomScaleSheetLayoutView="70" workbookViewId="0">
      <selection activeCell="D73" sqref="D73"/>
    </sheetView>
  </sheetViews>
  <sheetFormatPr defaultRowHeight="16.2"/>
  <cols>
    <col min="1" max="57" width="2.75" style="1" customWidth="1"/>
    <col min="58" max="97" width="2.625" style="1" customWidth="1"/>
    <col min="98" max="16384" width="9" style="1" customWidth="1"/>
  </cols>
  <sheetData>
    <row r="1" spans="1:58">
      <c r="A1" s="2" t="s">
        <v>0</v>
      </c>
      <c r="B1" s="7"/>
      <c r="C1" s="7"/>
      <c r="D1" s="7"/>
      <c r="E1" s="35"/>
      <c r="L1" s="61" t="s">
        <v>11</v>
      </c>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row>
    <row r="2" spans="1:58">
      <c r="A2" s="3"/>
      <c r="B2" s="8"/>
      <c r="C2" s="8"/>
      <c r="D2" s="8"/>
      <c r="E2" s="36"/>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row>
    <row r="3" spans="1:58">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5" spans="1:58">
      <c r="AO5" s="105" t="s">
        <v>2</v>
      </c>
      <c r="AP5" s="105"/>
      <c r="AQ5" s="108"/>
      <c r="AR5" s="108"/>
      <c r="AS5" s="105" t="s">
        <v>5</v>
      </c>
      <c r="AT5" s="105"/>
      <c r="AU5" s="108"/>
      <c r="AV5" s="108"/>
      <c r="AW5" s="105" t="s">
        <v>6</v>
      </c>
      <c r="AX5" s="105"/>
      <c r="AY5" s="108"/>
      <c r="AZ5" s="108"/>
      <c r="BA5" s="105" t="s">
        <v>8</v>
      </c>
      <c r="BB5" s="105"/>
    </row>
    <row r="7" spans="1:58">
      <c r="A7" s="4" t="s">
        <v>13</v>
      </c>
      <c r="B7" s="4"/>
      <c r="C7" s="4"/>
      <c r="D7" s="4"/>
      <c r="E7" s="4"/>
      <c r="F7" s="4"/>
      <c r="G7" s="4"/>
      <c r="H7" s="4"/>
      <c r="I7" s="4"/>
      <c r="J7" s="4"/>
      <c r="K7" s="4"/>
      <c r="AH7" s="93" t="s">
        <v>23</v>
      </c>
      <c r="AI7" s="93"/>
      <c r="AJ7" s="93"/>
      <c r="AK7" s="93"/>
      <c r="AL7" s="93"/>
      <c r="AM7" s="93"/>
    </row>
    <row r="8" spans="1:58">
      <c r="A8" s="4"/>
      <c r="B8" s="4"/>
      <c r="C8" s="4"/>
      <c r="D8" s="4"/>
      <c r="E8" s="4"/>
      <c r="F8" s="4"/>
      <c r="G8" s="4"/>
      <c r="H8" s="4"/>
      <c r="I8" s="4"/>
      <c r="J8" s="4"/>
      <c r="K8" s="4"/>
      <c r="AH8" s="93" t="s">
        <v>20</v>
      </c>
      <c r="AI8" s="93"/>
      <c r="AJ8" s="93"/>
      <c r="AK8" s="93"/>
      <c r="AL8" s="93"/>
      <c r="AM8" s="93"/>
      <c r="AN8" s="104"/>
      <c r="AO8" s="104"/>
      <c r="AP8" s="104"/>
      <c r="AQ8" s="104"/>
      <c r="AR8" s="104"/>
      <c r="AS8" s="104"/>
      <c r="AT8" s="104"/>
      <c r="AU8" s="104"/>
      <c r="AV8" s="104"/>
      <c r="AW8" s="104"/>
      <c r="AX8" s="104"/>
      <c r="AY8" s="104"/>
      <c r="AZ8" s="104"/>
      <c r="BA8" s="104"/>
      <c r="BB8" s="104"/>
    </row>
    <row r="9" spans="1:58">
      <c r="AH9" s="93" t="s">
        <v>19</v>
      </c>
      <c r="AI9" s="93"/>
      <c r="AJ9" s="93"/>
      <c r="AK9" s="93"/>
      <c r="AL9" s="93"/>
      <c r="AM9" s="93"/>
      <c r="AN9" s="104"/>
      <c r="AO9" s="104"/>
      <c r="AP9" s="104"/>
      <c r="AQ9" s="104"/>
      <c r="AR9" s="104"/>
      <c r="AS9" s="104"/>
      <c r="AT9" s="104"/>
      <c r="AU9" s="104"/>
      <c r="AV9" s="104"/>
      <c r="AW9" s="104"/>
      <c r="AX9" s="104"/>
      <c r="AY9" s="104"/>
      <c r="AZ9" s="104"/>
      <c r="BA9" s="104"/>
      <c r="BB9" s="104"/>
    </row>
    <row r="10" spans="1:58">
      <c r="B10" s="9" t="s">
        <v>25</v>
      </c>
      <c r="C10" s="9"/>
      <c r="D10" s="9"/>
      <c r="E10" s="9"/>
      <c r="F10" s="9"/>
      <c r="G10" s="9"/>
      <c r="H10" s="21" t="s">
        <v>14</v>
      </c>
      <c r="I10" s="48"/>
      <c r="J10" s="48"/>
      <c r="K10" s="48"/>
      <c r="L10" s="48"/>
      <c r="M10" s="48"/>
      <c r="N10" s="48"/>
      <c r="O10" s="48"/>
      <c r="P10" s="48"/>
      <c r="Q10" s="48"/>
      <c r="R10" s="48"/>
      <c r="S10" s="48"/>
      <c r="T10" s="48"/>
      <c r="U10" s="48"/>
      <c r="V10" s="48"/>
      <c r="W10" s="48"/>
      <c r="X10" s="48"/>
      <c r="Y10" s="48"/>
      <c r="Z10" s="57"/>
      <c r="AA10" s="57"/>
      <c r="AB10" s="57"/>
      <c r="AC10" s="83"/>
      <c r="AD10" s="57"/>
      <c r="AE10" s="57"/>
      <c r="AH10" s="93" t="s">
        <v>15</v>
      </c>
      <c r="AI10" s="93"/>
      <c r="AJ10" s="93"/>
      <c r="AK10" s="93"/>
      <c r="AL10" s="93"/>
      <c r="AM10" s="93"/>
      <c r="AN10" s="104"/>
      <c r="AO10" s="104"/>
      <c r="AP10" s="104"/>
      <c r="AQ10" s="104"/>
      <c r="AR10" s="104"/>
      <c r="AS10" s="104"/>
      <c r="AT10" s="104"/>
      <c r="AU10" s="104"/>
      <c r="AV10" s="104"/>
      <c r="AW10" s="104"/>
      <c r="AX10" s="104"/>
      <c r="AY10" s="104"/>
      <c r="AZ10" s="104"/>
      <c r="BA10" s="104"/>
      <c r="BB10" s="104"/>
    </row>
    <row r="11" spans="1:58">
      <c r="B11" s="9"/>
      <c r="C11" s="9"/>
      <c r="D11" s="9"/>
      <c r="E11" s="9"/>
      <c r="F11" s="9"/>
      <c r="G11" s="9"/>
      <c r="H11" s="21"/>
      <c r="I11" s="49"/>
      <c r="J11" s="49"/>
      <c r="K11" s="49"/>
      <c r="L11" s="49"/>
      <c r="M11" s="49"/>
      <c r="N11" s="49"/>
      <c r="O11" s="49"/>
      <c r="P11" s="49"/>
      <c r="Q11" s="49"/>
      <c r="R11" s="49"/>
      <c r="S11" s="49"/>
      <c r="T11" s="49"/>
      <c r="U11" s="49"/>
      <c r="V11" s="49"/>
      <c r="W11" s="49"/>
      <c r="X11" s="49"/>
      <c r="Y11" s="49"/>
      <c r="Z11" s="57"/>
      <c r="AA11" s="57"/>
      <c r="AB11" s="57"/>
      <c r="AC11" s="83"/>
      <c r="AD11" s="57"/>
      <c r="AE11" s="57"/>
    </row>
    <row r="12" spans="1:58">
      <c r="B12" s="9" t="s">
        <v>28</v>
      </c>
      <c r="C12" s="9"/>
      <c r="D12" s="9"/>
      <c r="E12" s="9"/>
      <c r="F12" s="9"/>
      <c r="G12" s="9"/>
      <c r="H12" s="21" t="s">
        <v>14</v>
      </c>
      <c r="I12" s="50" t="s">
        <v>62</v>
      </c>
      <c r="J12" s="50"/>
      <c r="K12" s="50"/>
      <c r="L12" s="50"/>
      <c r="M12" s="50"/>
      <c r="N12" s="50"/>
      <c r="O12" s="50"/>
      <c r="P12" s="50"/>
      <c r="Q12" s="50"/>
      <c r="R12" s="50"/>
      <c r="S12" s="50"/>
      <c r="T12" s="50"/>
      <c r="U12" s="50"/>
      <c r="V12" s="50"/>
      <c r="W12" s="50"/>
      <c r="X12" s="50"/>
      <c r="Y12" s="50"/>
      <c r="Z12" s="81"/>
      <c r="AA12" s="81"/>
      <c r="AB12" s="81"/>
      <c r="AC12" s="84"/>
      <c r="AD12" s="81"/>
      <c r="AE12" s="81"/>
    </row>
    <row r="13" spans="1:58">
      <c r="B13" s="9"/>
      <c r="C13" s="9"/>
      <c r="D13" s="9"/>
      <c r="E13" s="9"/>
      <c r="F13" s="9"/>
      <c r="G13" s="9"/>
      <c r="H13" s="21"/>
      <c r="I13" s="51"/>
      <c r="J13" s="51"/>
      <c r="K13" s="51"/>
      <c r="L13" s="51"/>
      <c r="M13" s="51"/>
      <c r="N13" s="51"/>
      <c r="O13" s="51"/>
      <c r="P13" s="51"/>
      <c r="Q13" s="51"/>
      <c r="R13" s="51"/>
      <c r="S13" s="51"/>
      <c r="T13" s="51"/>
      <c r="U13" s="51"/>
      <c r="V13" s="51"/>
      <c r="W13" s="51"/>
      <c r="X13" s="51"/>
      <c r="Y13" s="51"/>
      <c r="Z13" s="81"/>
      <c r="AA13" s="81"/>
      <c r="AB13" s="81"/>
      <c r="AC13" s="81"/>
      <c r="AD13" s="81"/>
    </row>
    <row r="14" spans="1:58">
      <c r="B14" s="9" t="s">
        <v>29</v>
      </c>
      <c r="C14" s="9"/>
      <c r="D14" s="9"/>
      <c r="E14" s="9"/>
      <c r="F14" s="9"/>
      <c r="G14" s="9"/>
      <c r="H14" s="9"/>
      <c r="I14" s="9"/>
      <c r="J14" s="57"/>
      <c r="K14" s="59"/>
      <c r="L14" s="59"/>
      <c r="M14" s="59"/>
      <c r="N14" s="59"/>
      <c r="O14" s="59"/>
      <c r="P14" s="59"/>
      <c r="Q14" s="59"/>
      <c r="R14" s="59"/>
      <c r="S14" s="59"/>
      <c r="T14" s="59"/>
      <c r="U14" s="59"/>
      <c r="V14" s="59"/>
      <c r="W14" s="59"/>
      <c r="X14" s="59"/>
      <c r="Y14" s="59"/>
      <c r="Z14" s="57"/>
      <c r="AA14" s="57"/>
      <c r="AB14" s="57"/>
      <c r="AC14" s="57"/>
    </row>
    <row r="15" spans="1:58">
      <c r="B15" s="9"/>
      <c r="C15" s="9"/>
      <c r="D15" s="9"/>
      <c r="E15" s="9"/>
      <c r="F15" s="9"/>
      <c r="G15" s="9"/>
      <c r="H15" s="9"/>
      <c r="I15" s="9"/>
      <c r="J15" s="57"/>
      <c r="K15" s="57"/>
      <c r="L15" s="57"/>
      <c r="M15" s="57"/>
      <c r="N15" s="57"/>
      <c r="O15" s="57"/>
      <c r="P15" s="57"/>
      <c r="Q15" s="57"/>
      <c r="R15" s="68" t="s">
        <v>4</v>
      </c>
      <c r="S15" s="68"/>
      <c r="T15" s="68"/>
      <c r="U15" s="68"/>
      <c r="V15" s="68"/>
      <c r="W15" s="68"/>
      <c r="X15" s="68"/>
      <c r="Y15" s="57"/>
      <c r="Z15" s="57"/>
      <c r="AA15" s="57"/>
      <c r="AB15" s="57"/>
      <c r="AC15" s="57"/>
    </row>
    <row r="16" spans="1:58" ht="21" customHeight="1">
      <c r="A16" s="5"/>
      <c r="B16" s="5"/>
      <c r="C16" s="5"/>
      <c r="D16" s="30" t="s">
        <v>24</v>
      </c>
      <c r="E16" s="37"/>
      <c r="F16" s="37"/>
      <c r="G16" s="37"/>
      <c r="H16" s="37"/>
      <c r="I16" s="37"/>
      <c r="J16" s="37"/>
      <c r="K16" s="37"/>
      <c r="L16" s="37"/>
      <c r="M16" s="37"/>
      <c r="N16" s="37"/>
      <c r="O16" s="37"/>
      <c r="P16" s="37"/>
      <c r="Q16" s="67"/>
      <c r="R16" s="69">
        <v>0</v>
      </c>
      <c r="S16" s="69"/>
      <c r="T16" s="69"/>
      <c r="U16" s="69"/>
      <c r="V16" s="69"/>
      <c r="W16" s="69"/>
      <c r="X16" s="69"/>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ht="21" customHeight="1">
      <c r="A17" s="5"/>
      <c r="B17" s="5"/>
      <c r="C17" s="5"/>
      <c r="D17" s="30" t="s">
        <v>30</v>
      </c>
      <c r="E17" s="37"/>
      <c r="F17" s="37"/>
      <c r="G17" s="37"/>
      <c r="H17" s="37"/>
      <c r="I17" s="37"/>
      <c r="J17" s="37"/>
      <c r="K17" s="37"/>
      <c r="L17" s="37"/>
      <c r="M17" s="37"/>
      <c r="N17" s="37"/>
      <c r="O17" s="37"/>
      <c r="P17" s="37"/>
      <c r="Q17" s="67"/>
      <c r="R17" s="69">
        <v>0</v>
      </c>
      <c r="S17" s="69"/>
      <c r="T17" s="69"/>
      <c r="U17" s="69"/>
      <c r="V17" s="69"/>
      <c r="W17" s="69"/>
      <c r="X17" s="69"/>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ht="21" customHeight="1">
      <c r="A18" s="5"/>
      <c r="B18" s="5"/>
      <c r="C18" s="5"/>
      <c r="D18" s="30" t="s">
        <v>7</v>
      </c>
      <c r="E18" s="37"/>
      <c r="F18" s="37"/>
      <c r="G18" s="37"/>
      <c r="H18" s="37"/>
      <c r="I18" s="37"/>
      <c r="J18" s="37"/>
      <c r="K18" s="37"/>
      <c r="L18" s="37"/>
      <c r="M18" s="37"/>
      <c r="N18" s="37"/>
      <c r="O18" s="37"/>
      <c r="P18" s="37"/>
      <c r="Q18" s="67"/>
      <c r="R18" s="70">
        <f>R16-R17</f>
        <v>0</v>
      </c>
      <c r="S18" s="70"/>
      <c r="T18" s="70"/>
      <c r="U18" s="70"/>
      <c r="V18" s="70"/>
      <c r="W18" s="70"/>
      <c r="X18" s="70"/>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ht="21" customHeight="1">
      <c r="A19" s="5"/>
      <c r="B19" s="5"/>
      <c r="C19" s="5"/>
      <c r="D19" s="30" t="s">
        <v>10</v>
      </c>
      <c r="E19" s="37"/>
      <c r="F19" s="37"/>
      <c r="G19" s="37"/>
      <c r="H19" s="37"/>
      <c r="I19" s="37"/>
      <c r="J19" s="37"/>
      <c r="K19" s="37"/>
      <c r="L19" s="37"/>
      <c r="M19" s="37"/>
      <c r="N19" s="37"/>
      <c r="O19" s="37"/>
      <c r="P19" s="37"/>
      <c r="Q19" s="67"/>
      <c r="R19" s="70">
        <f>R18*(1/100)</f>
        <v>0</v>
      </c>
      <c r="S19" s="70"/>
      <c r="T19" s="70"/>
      <c r="U19" s="70"/>
      <c r="V19" s="70"/>
      <c r="W19" s="70"/>
      <c r="X19" s="70"/>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row>
    <row r="20" spans="1:58">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row>
    <row r="21" spans="1:58">
      <c r="A21" s="4" t="s">
        <v>27</v>
      </c>
      <c r="B21" s="4"/>
      <c r="C21" s="4"/>
      <c r="D21" s="4"/>
      <c r="E21" s="4"/>
      <c r="F21" s="4"/>
      <c r="G21" s="4"/>
      <c r="H21" s="4"/>
      <c r="I21" s="4"/>
      <c r="J21" s="4"/>
      <c r="K21" s="4"/>
      <c r="L21" s="4"/>
      <c r="M21" s="4"/>
      <c r="N21" s="4"/>
      <c r="O21" s="4"/>
      <c r="P21" s="4"/>
      <c r="Q21" s="4"/>
      <c r="R21" s="4"/>
      <c r="S21" s="4"/>
      <c r="T21" s="4"/>
      <c r="U21" s="4"/>
      <c r="V21" s="4"/>
      <c r="W21" s="4"/>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c r="A22" s="4"/>
      <c r="B22" s="4"/>
      <c r="C22" s="4"/>
      <c r="D22" s="4"/>
      <c r="E22" s="4"/>
      <c r="F22" s="4"/>
      <c r="G22" s="4"/>
      <c r="H22" s="4"/>
      <c r="I22" s="4"/>
      <c r="J22" s="4"/>
      <c r="K22" s="4"/>
      <c r="L22" s="4"/>
      <c r="M22" s="4"/>
      <c r="N22" s="4"/>
      <c r="O22" s="4"/>
      <c r="P22" s="4"/>
      <c r="Q22" s="4"/>
      <c r="R22" s="4"/>
      <c r="S22" s="4"/>
      <c r="T22" s="4"/>
      <c r="U22" s="4"/>
      <c r="V22" s="4"/>
      <c r="W22" s="4"/>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row>
    <row r="23" spans="1:58">
      <c r="A23" s="5"/>
      <c r="B23" s="5" t="s">
        <v>31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68" t="s">
        <v>4</v>
      </c>
      <c r="AG23" s="68"/>
      <c r="AH23" s="68"/>
      <c r="AI23" s="68"/>
      <c r="AJ23" s="68"/>
      <c r="AK23" s="68"/>
      <c r="AL23" s="68"/>
      <c r="AM23" s="5"/>
      <c r="AN23" s="5"/>
      <c r="AO23" s="5"/>
      <c r="AP23" s="5"/>
      <c r="AQ23" s="5"/>
      <c r="AR23" s="5"/>
      <c r="AS23" s="5"/>
      <c r="AT23" s="5"/>
      <c r="AU23" s="5"/>
      <c r="AV23" s="5"/>
      <c r="AW23" s="5"/>
      <c r="AX23" s="5"/>
    </row>
    <row r="24" spans="1:58">
      <c r="A24" s="5"/>
      <c r="B24" s="10" t="s">
        <v>1</v>
      </c>
      <c r="C24" s="20"/>
      <c r="D24" s="20"/>
      <c r="E24" s="20"/>
      <c r="F24" s="20"/>
      <c r="G24" s="20"/>
      <c r="H24" s="20"/>
      <c r="I24" s="52"/>
      <c r="J24" s="10" t="s">
        <v>34</v>
      </c>
      <c r="K24" s="20"/>
      <c r="L24" s="20"/>
      <c r="M24" s="20"/>
      <c r="N24" s="20"/>
      <c r="O24" s="20"/>
      <c r="P24" s="20"/>
      <c r="Q24" s="52"/>
      <c r="R24" s="71" t="s">
        <v>37</v>
      </c>
      <c r="S24" s="71"/>
      <c r="T24" s="71"/>
      <c r="U24" s="15" t="s">
        <v>39</v>
      </c>
      <c r="V24" s="25"/>
      <c r="W24" s="25"/>
      <c r="X24" s="25"/>
      <c r="Y24" s="25"/>
      <c r="Z24" s="25"/>
      <c r="AA24" s="25"/>
      <c r="AB24" s="25"/>
      <c r="AC24" s="25"/>
      <c r="AD24" s="25"/>
      <c r="AE24" s="26"/>
      <c r="AF24" s="26"/>
      <c r="AG24" s="26"/>
      <c r="AH24" s="31" t="s">
        <v>36</v>
      </c>
      <c r="AI24" s="26"/>
      <c r="AJ24" s="26"/>
      <c r="AK24" s="26"/>
      <c r="AL24" s="43" t="s">
        <v>26</v>
      </c>
      <c r="AM24" s="5"/>
      <c r="AN24" s="5"/>
      <c r="AO24" s="5"/>
      <c r="AP24" s="5"/>
      <c r="AQ24" s="5"/>
      <c r="AR24" s="5"/>
      <c r="AS24" s="5"/>
      <c r="AT24" s="5"/>
      <c r="AU24" s="5"/>
      <c r="AV24" s="5"/>
      <c r="AW24" s="5"/>
      <c r="AX24" s="5"/>
      <c r="AY24" s="5"/>
      <c r="AZ24" s="5"/>
      <c r="BA24" s="5"/>
      <c r="BB24" s="5"/>
    </row>
    <row r="25" spans="1:58">
      <c r="A25" s="5"/>
      <c r="B25" s="11"/>
      <c r="C25" s="21"/>
      <c r="D25" s="21"/>
      <c r="E25" s="21"/>
      <c r="F25" s="21"/>
      <c r="G25" s="21"/>
      <c r="H25" s="21"/>
      <c r="I25" s="53"/>
      <c r="J25" s="11"/>
      <c r="K25" s="21"/>
      <c r="L25" s="21"/>
      <c r="M25" s="21"/>
      <c r="N25" s="21"/>
      <c r="O25" s="21"/>
      <c r="P25" s="21"/>
      <c r="Q25" s="53"/>
      <c r="R25" s="71"/>
      <c r="S25" s="71"/>
      <c r="T25" s="71"/>
      <c r="U25" s="74" t="s">
        <v>42</v>
      </c>
      <c r="V25" s="79"/>
      <c r="W25" s="79"/>
      <c r="X25" s="79"/>
      <c r="Y25" s="79"/>
      <c r="Z25" s="79" t="s">
        <v>44</v>
      </c>
      <c r="AA25" s="79"/>
      <c r="AB25" s="79"/>
      <c r="AC25" s="79"/>
      <c r="AD25" s="85"/>
      <c r="AE25" s="88" t="s">
        <v>45</v>
      </c>
      <c r="AF25" s="20"/>
      <c r="AG25" s="20"/>
      <c r="AH25" s="20"/>
      <c r="AI25" s="20"/>
      <c r="AJ25" s="20"/>
      <c r="AK25" s="20"/>
      <c r="AL25" s="52"/>
      <c r="AM25" s="5"/>
      <c r="AN25" s="5"/>
      <c r="AO25" s="5"/>
      <c r="AP25" s="5"/>
      <c r="AQ25" s="5"/>
      <c r="AR25" s="5"/>
      <c r="AS25" s="5"/>
      <c r="AT25" s="5"/>
      <c r="AU25" s="5"/>
      <c r="AV25" s="5"/>
      <c r="AW25" s="5"/>
      <c r="AX25" s="5"/>
      <c r="AY25" s="5"/>
      <c r="AZ25" s="5"/>
      <c r="BA25" s="5"/>
      <c r="BB25" s="5"/>
    </row>
    <row r="26" spans="1:58">
      <c r="A26" s="5"/>
      <c r="B26" s="12"/>
      <c r="C26" s="22"/>
      <c r="D26" s="22"/>
      <c r="E26" s="22"/>
      <c r="F26" s="22"/>
      <c r="G26" s="22"/>
      <c r="H26" s="22"/>
      <c r="I26" s="54"/>
      <c r="J26" s="12"/>
      <c r="K26" s="22"/>
      <c r="L26" s="22"/>
      <c r="M26" s="22"/>
      <c r="N26" s="22"/>
      <c r="O26" s="22"/>
      <c r="P26" s="22"/>
      <c r="Q26" s="54"/>
      <c r="R26" s="71"/>
      <c r="S26" s="71"/>
      <c r="T26" s="71"/>
      <c r="U26" s="75"/>
      <c r="V26" s="79"/>
      <c r="W26" s="79"/>
      <c r="X26" s="79"/>
      <c r="Y26" s="79"/>
      <c r="Z26" s="79"/>
      <c r="AA26" s="79"/>
      <c r="AB26" s="79"/>
      <c r="AC26" s="79"/>
      <c r="AD26" s="85"/>
      <c r="AE26" s="12"/>
      <c r="AF26" s="22"/>
      <c r="AG26" s="22"/>
      <c r="AH26" s="22"/>
      <c r="AI26" s="22"/>
      <c r="AJ26" s="22"/>
      <c r="AK26" s="22"/>
      <c r="AL26" s="54"/>
      <c r="AM26" s="5"/>
      <c r="AN26" s="5"/>
      <c r="AO26" s="5"/>
      <c r="AP26" s="5"/>
      <c r="AQ26" s="5"/>
      <c r="AR26" s="5"/>
      <c r="AS26" s="5"/>
      <c r="AT26" s="5"/>
      <c r="AU26" s="5"/>
      <c r="AV26" s="5"/>
      <c r="AW26" s="5"/>
      <c r="AX26" s="5"/>
      <c r="AY26" s="5"/>
      <c r="AZ26" s="5"/>
      <c r="BA26" s="5"/>
      <c r="BB26" s="5"/>
    </row>
    <row r="27" spans="1:58" ht="21" customHeight="1">
      <c r="A27" s="5"/>
      <c r="B27" s="13" t="str">
        <f>IF(B38="","",B38)</f>
        <v/>
      </c>
      <c r="C27" s="23"/>
      <c r="D27" s="23"/>
      <c r="E27" s="23"/>
      <c r="F27" s="23"/>
      <c r="G27" s="23"/>
      <c r="H27" s="23"/>
      <c r="I27" s="55"/>
      <c r="J27" s="13" t="str">
        <f>IF(J38="","",J38)</f>
        <v/>
      </c>
      <c r="K27" s="23"/>
      <c r="L27" s="23"/>
      <c r="M27" s="23"/>
      <c r="N27" s="23"/>
      <c r="O27" s="23"/>
      <c r="P27" s="23"/>
      <c r="Q27" s="55"/>
      <c r="R27" s="71" t="str">
        <f>IF(R38="","",R38)</f>
        <v/>
      </c>
      <c r="S27" s="71"/>
      <c r="T27" s="71"/>
      <c r="U27" s="76">
        <f>AR47</f>
        <v>0</v>
      </c>
      <c r="V27" s="80"/>
      <c r="W27" s="80"/>
      <c r="X27" s="80"/>
      <c r="Y27" s="80"/>
      <c r="Z27" s="82"/>
      <c r="AA27" s="82"/>
      <c r="AB27" s="82"/>
      <c r="AC27" s="82"/>
      <c r="AD27" s="86"/>
      <c r="AE27" s="70">
        <f>ROUNDDOWN(Z27*U27,0)</f>
        <v>0</v>
      </c>
      <c r="AF27" s="70"/>
      <c r="AG27" s="70"/>
      <c r="AH27" s="70"/>
      <c r="AI27" s="70"/>
      <c r="AJ27" s="70"/>
      <c r="AK27" s="70"/>
      <c r="AL27" s="70"/>
      <c r="AM27" s="5"/>
      <c r="AN27" s="5"/>
      <c r="AO27" s="5"/>
      <c r="AP27" s="5"/>
      <c r="AQ27" s="5"/>
      <c r="AR27" s="5"/>
      <c r="AS27" s="5"/>
      <c r="AT27" s="5"/>
      <c r="AU27" s="5"/>
      <c r="AV27" s="5"/>
      <c r="AW27" s="5"/>
      <c r="AX27" s="5"/>
    </row>
    <row r="28" spans="1:58" ht="21" customHeight="1">
      <c r="A28" s="5"/>
      <c r="B28" s="13" t="str">
        <f>IF(B39="","",B39)</f>
        <v/>
      </c>
      <c r="C28" s="23"/>
      <c r="D28" s="23"/>
      <c r="E28" s="23"/>
      <c r="F28" s="23"/>
      <c r="G28" s="23"/>
      <c r="H28" s="23"/>
      <c r="I28" s="55"/>
      <c r="J28" s="13" t="str">
        <f>IF(J39="","",J39)</f>
        <v/>
      </c>
      <c r="K28" s="23"/>
      <c r="L28" s="23"/>
      <c r="M28" s="23"/>
      <c r="N28" s="23"/>
      <c r="O28" s="23"/>
      <c r="P28" s="23"/>
      <c r="Q28" s="55"/>
      <c r="R28" s="71" t="str">
        <f>IF(R39="","",R39)</f>
        <v/>
      </c>
      <c r="S28" s="71"/>
      <c r="T28" s="71"/>
      <c r="U28" s="76">
        <f>AR48</f>
        <v>0</v>
      </c>
      <c r="V28" s="80"/>
      <c r="W28" s="80"/>
      <c r="X28" s="80"/>
      <c r="Y28" s="80"/>
      <c r="Z28" s="82"/>
      <c r="AA28" s="82"/>
      <c r="AB28" s="82"/>
      <c r="AC28" s="82"/>
      <c r="AD28" s="86"/>
      <c r="AE28" s="70">
        <f>ROUNDDOWN(Z28*U28,0)</f>
        <v>0</v>
      </c>
      <c r="AF28" s="70"/>
      <c r="AG28" s="70"/>
      <c r="AH28" s="70"/>
      <c r="AI28" s="70"/>
      <c r="AJ28" s="70"/>
      <c r="AK28" s="70"/>
      <c r="AL28" s="70"/>
      <c r="AM28" s="5"/>
      <c r="AN28" s="5"/>
      <c r="AO28" s="5"/>
      <c r="AP28" s="5"/>
      <c r="AQ28" s="5"/>
      <c r="AR28" s="5"/>
      <c r="AS28" s="5"/>
      <c r="AT28" s="5"/>
      <c r="AU28" s="5"/>
      <c r="AV28" s="5"/>
      <c r="AW28" s="5"/>
      <c r="AX28" s="5"/>
    </row>
    <row r="29" spans="1:58" ht="21" customHeight="1">
      <c r="A29" s="5"/>
      <c r="B29" s="13" t="str">
        <f>IF(B40="","",B40)</f>
        <v/>
      </c>
      <c r="C29" s="23"/>
      <c r="D29" s="23"/>
      <c r="E29" s="23"/>
      <c r="F29" s="23"/>
      <c r="G29" s="23"/>
      <c r="H29" s="23"/>
      <c r="I29" s="55"/>
      <c r="J29" s="13" t="str">
        <f>IF(J40="","",J40)</f>
        <v/>
      </c>
      <c r="K29" s="23"/>
      <c r="L29" s="23"/>
      <c r="M29" s="23"/>
      <c r="N29" s="23"/>
      <c r="O29" s="23"/>
      <c r="P29" s="23"/>
      <c r="Q29" s="55"/>
      <c r="R29" s="71" t="str">
        <f>IF(R40="","",R40)</f>
        <v/>
      </c>
      <c r="S29" s="71"/>
      <c r="T29" s="71"/>
      <c r="U29" s="76">
        <f>AR49</f>
        <v>0</v>
      </c>
      <c r="V29" s="80"/>
      <c r="W29" s="80"/>
      <c r="X29" s="80"/>
      <c r="Y29" s="80"/>
      <c r="Z29" s="82"/>
      <c r="AA29" s="82"/>
      <c r="AB29" s="82"/>
      <c r="AC29" s="82"/>
      <c r="AD29" s="86"/>
      <c r="AE29" s="70">
        <f>ROUNDDOWN(Z29*U29,0)</f>
        <v>0</v>
      </c>
      <c r="AF29" s="70"/>
      <c r="AG29" s="70"/>
      <c r="AH29" s="70"/>
      <c r="AI29" s="70"/>
      <c r="AJ29" s="70"/>
      <c r="AK29" s="70"/>
      <c r="AL29" s="70"/>
      <c r="AM29" s="5"/>
      <c r="AN29" s="5"/>
      <c r="AO29" s="5"/>
      <c r="AP29" s="5"/>
      <c r="AQ29" s="5"/>
      <c r="AR29" s="5"/>
      <c r="AS29" s="5"/>
      <c r="AT29" s="5"/>
      <c r="AU29" s="5"/>
      <c r="AV29" s="5"/>
      <c r="AW29" s="5"/>
      <c r="AX29" s="5"/>
    </row>
    <row r="30" spans="1:58" ht="21" customHeight="1">
      <c r="A30" s="5"/>
      <c r="B30" s="13" t="str">
        <f>IF(B41="","",B41)</f>
        <v/>
      </c>
      <c r="C30" s="23"/>
      <c r="D30" s="23"/>
      <c r="E30" s="23"/>
      <c r="F30" s="23"/>
      <c r="G30" s="23"/>
      <c r="H30" s="23"/>
      <c r="I30" s="55"/>
      <c r="J30" s="13" t="str">
        <f>IF(J41="","",J41)</f>
        <v/>
      </c>
      <c r="K30" s="23"/>
      <c r="L30" s="23"/>
      <c r="M30" s="23"/>
      <c r="N30" s="23"/>
      <c r="O30" s="23"/>
      <c r="P30" s="23"/>
      <c r="Q30" s="55"/>
      <c r="R30" s="71" t="str">
        <f>IF(R41="","",R41)</f>
        <v/>
      </c>
      <c r="S30" s="71"/>
      <c r="T30" s="71"/>
      <c r="U30" s="76">
        <f>AR50</f>
        <v>0</v>
      </c>
      <c r="V30" s="80"/>
      <c r="W30" s="80"/>
      <c r="X30" s="80"/>
      <c r="Y30" s="80"/>
      <c r="Z30" s="82"/>
      <c r="AA30" s="82"/>
      <c r="AB30" s="82"/>
      <c r="AC30" s="82"/>
      <c r="AD30" s="86"/>
      <c r="AE30" s="70">
        <f>ROUNDDOWN(Z30*U30,0)</f>
        <v>0</v>
      </c>
      <c r="AF30" s="70"/>
      <c r="AG30" s="70"/>
      <c r="AH30" s="70"/>
      <c r="AI30" s="70"/>
      <c r="AJ30" s="70"/>
      <c r="AK30" s="70"/>
      <c r="AL30" s="70"/>
      <c r="AM30" s="5"/>
      <c r="AN30" s="5"/>
      <c r="AO30" s="5"/>
      <c r="AP30" s="5"/>
      <c r="AQ30" s="5"/>
      <c r="AR30" s="5"/>
      <c r="AS30" s="5"/>
      <c r="AT30" s="5"/>
      <c r="AU30" s="5"/>
      <c r="AV30" s="5"/>
      <c r="AW30" s="5"/>
      <c r="AX30" s="5"/>
    </row>
    <row r="31" spans="1:58" ht="21" customHeight="1">
      <c r="A31" s="5"/>
      <c r="B31" s="13" t="str">
        <f>IF(B42="","",B42)</f>
        <v/>
      </c>
      <c r="C31" s="23"/>
      <c r="D31" s="23"/>
      <c r="E31" s="23"/>
      <c r="F31" s="23"/>
      <c r="G31" s="23"/>
      <c r="H31" s="23"/>
      <c r="I31" s="55"/>
      <c r="J31" s="13" t="str">
        <f>IF(J42="","",J42)</f>
        <v/>
      </c>
      <c r="K31" s="23"/>
      <c r="L31" s="23"/>
      <c r="M31" s="23"/>
      <c r="N31" s="23"/>
      <c r="O31" s="23"/>
      <c r="P31" s="23"/>
      <c r="Q31" s="55"/>
      <c r="R31" s="71" t="str">
        <f>IF(R42="","",R42)</f>
        <v/>
      </c>
      <c r="S31" s="71"/>
      <c r="T31" s="71"/>
      <c r="U31" s="76">
        <f>AR51</f>
        <v>0</v>
      </c>
      <c r="V31" s="80"/>
      <c r="W31" s="80"/>
      <c r="X31" s="80"/>
      <c r="Y31" s="80"/>
      <c r="Z31" s="82"/>
      <c r="AA31" s="82"/>
      <c r="AB31" s="82"/>
      <c r="AC31" s="82"/>
      <c r="AD31" s="86"/>
      <c r="AE31" s="89">
        <f>ROUNDDOWN(Z31*U31,0)</f>
        <v>0</v>
      </c>
      <c r="AF31" s="89"/>
      <c r="AG31" s="89"/>
      <c r="AH31" s="89"/>
      <c r="AI31" s="89"/>
      <c r="AJ31" s="89"/>
      <c r="AK31" s="89"/>
      <c r="AL31" s="89"/>
      <c r="AM31" s="5"/>
      <c r="AN31" s="5"/>
      <c r="AO31" s="5"/>
      <c r="AP31" s="5"/>
      <c r="AQ31" s="5"/>
      <c r="AR31" s="5"/>
      <c r="AS31" s="5"/>
      <c r="AT31" s="5"/>
      <c r="AU31" s="5"/>
      <c r="AV31" s="5"/>
      <c r="AW31" s="5"/>
      <c r="AX31" s="5"/>
    </row>
    <row r="32" spans="1:58" ht="16.95">
      <c r="A32" s="5"/>
      <c r="B32" s="5"/>
      <c r="C32" s="5"/>
      <c r="D32" s="5"/>
      <c r="E32" s="5"/>
      <c r="F32" s="5"/>
      <c r="G32" s="5"/>
      <c r="H32" s="5"/>
      <c r="I32" s="5"/>
      <c r="J32" s="5"/>
      <c r="K32" s="5"/>
      <c r="L32" s="5"/>
      <c r="M32" s="5"/>
      <c r="N32" s="5"/>
      <c r="O32" s="5"/>
      <c r="P32" s="5"/>
      <c r="Q32" s="5"/>
      <c r="R32" s="5"/>
      <c r="S32" s="5"/>
      <c r="T32" s="5"/>
      <c r="U32" s="71" t="s">
        <v>18</v>
      </c>
      <c r="V32" s="71"/>
      <c r="W32" s="71"/>
      <c r="X32" s="71"/>
      <c r="Y32" s="71"/>
      <c r="Z32" s="71"/>
      <c r="AA32" s="71"/>
      <c r="AB32" s="71"/>
      <c r="AC32" s="71"/>
      <c r="AD32" s="15"/>
      <c r="AE32" s="90">
        <f>SUM(AE27:AL31)</f>
        <v>0</v>
      </c>
      <c r="AF32" s="92"/>
      <c r="AG32" s="92"/>
      <c r="AH32" s="92"/>
      <c r="AI32" s="92"/>
      <c r="AJ32" s="92"/>
      <c r="AK32" s="92"/>
      <c r="AL32" s="94"/>
      <c r="AM32" s="5"/>
      <c r="AN32" s="5"/>
      <c r="AO32" s="5"/>
      <c r="AP32" s="5"/>
      <c r="AQ32" s="5"/>
      <c r="AR32" s="5"/>
      <c r="AS32" s="5"/>
      <c r="AT32" s="5"/>
      <c r="AU32" s="5"/>
      <c r="AV32" s="5"/>
      <c r="AW32" s="5"/>
      <c r="AX32" s="5"/>
      <c r="AY32" s="5"/>
      <c r="AZ32" s="5"/>
      <c r="BA32" s="5"/>
      <c r="BB32" s="5"/>
      <c r="BC32" s="5"/>
      <c r="BD32" s="5"/>
      <c r="BE32" s="5"/>
      <c r="BF32" s="5"/>
    </row>
    <row r="33" spans="1:58">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c r="A34" s="5"/>
      <c r="B34" s="5" t="s">
        <v>59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68" t="s">
        <v>4</v>
      </c>
      <c r="AY34" s="68"/>
      <c r="AZ34" s="68"/>
      <c r="BA34" s="68"/>
      <c r="BB34" s="68"/>
      <c r="BC34" s="68"/>
      <c r="BD34" s="68"/>
      <c r="BE34" s="5"/>
      <c r="BF34" s="5"/>
    </row>
    <row r="35" spans="1:58">
      <c r="A35" s="5"/>
      <c r="B35" s="10" t="s">
        <v>1</v>
      </c>
      <c r="C35" s="20"/>
      <c r="D35" s="20"/>
      <c r="E35" s="20"/>
      <c r="F35" s="20"/>
      <c r="G35" s="20"/>
      <c r="H35" s="20"/>
      <c r="I35" s="52"/>
      <c r="J35" s="10" t="s">
        <v>34</v>
      </c>
      <c r="K35" s="20"/>
      <c r="L35" s="20"/>
      <c r="M35" s="20"/>
      <c r="N35" s="20"/>
      <c r="O35" s="20"/>
      <c r="P35" s="20"/>
      <c r="Q35" s="52"/>
      <c r="R35" s="71" t="s">
        <v>37</v>
      </c>
      <c r="S35" s="71"/>
      <c r="T35" s="71"/>
      <c r="U35" s="15" t="s">
        <v>54</v>
      </c>
      <c r="V35" s="25"/>
      <c r="W35" s="25"/>
      <c r="X35" s="25"/>
      <c r="Y35" s="25"/>
      <c r="Z35" s="42"/>
      <c r="AA35" s="15" t="s">
        <v>54</v>
      </c>
      <c r="AB35" s="25"/>
      <c r="AC35" s="25"/>
      <c r="AD35" s="25"/>
      <c r="AE35" s="25"/>
      <c r="AF35" s="42"/>
      <c r="AG35" s="15" t="s">
        <v>54</v>
      </c>
      <c r="AH35" s="25"/>
      <c r="AI35" s="25"/>
      <c r="AJ35" s="25"/>
      <c r="AK35" s="25"/>
      <c r="AL35" s="42"/>
      <c r="AM35" s="15" t="s">
        <v>54</v>
      </c>
      <c r="AN35" s="25"/>
      <c r="AO35" s="25"/>
      <c r="AP35" s="25"/>
      <c r="AQ35" s="25"/>
      <c r="AR35" s="42"/>
      <c r="AS35" s="15" t="s">
        <v>54</v>
      </c>
      <c r="AT35" s="25"/>
      <c r="AU35" s="25"/>
      <c r="AV35" s="25"/>
      <c r="AW35" s="25"/>
      <c r="AX35" s="42"/>
      <c r="AY35" s="15" t="s">
        <v>54</v>
      </c>
      <c r="AZ35" s="25"/>
      <c r="BA35" s="25"/>
      <c r="BB35" s="25"/>
      <c r="BC35" s="25"/>
      <c r="BD35" s="42"/>
    </row>
    <row r="36" spans="1:58">
      <c r="A36" s="5"/>
      <c r="B36" s="11"/>
      <c r="C36" s="21"/>
      <c r="D36" s="21"/>
      <c r="E36" s="21"/>
      <c r="F36" s="21"/>
      <c r="G36" s="21"/>
      <c r="H36" s="21"/>
      <c r="I36" s="53"/>
      <c r="J36" s="11"/>
      <c r="K36" s="21"/>
      <c r="L36" s="21"/>
      <c r="M36" s="21"/>
      <c r="N36" s="21"/>
      <c r="O36" s="21"/>
      <c r="P36" s="21"/>
      <c r="Q36" s="53"/>
      <c r="R36" s="71"/>
      <c r="S36" s="71"/>
      <c r="T36" s="71"/>
      <c r="U36" s="16"/>
      <c r="V36" s="26"/>
      <c r="W36" s="31" t="s">
        <v>36</v>
      </c>
      <c r="X36" s="26"/>
      <c r="Y36" s="26"/>
      <c r="Z36" s="43" t="s">
        <v>26</v>
      </c>
      <c r="AA36" s="16"/>
      <c r="AB36" s="26"/>
      <c r="AC36" s="31" t="s">
        <v>36</v>
      </c>
      <c r="AD36" s="26"/>
      <c r="AE36" s="26"/>
      <c r="AF36" s="43" t="s">
        <v>26</v>
      </c>
      <c r="AG36" s="16"/>
      <c r="AH36" s="26"/>
      <c r="AI36" s="31" t="s">
        <v>36</v>
      </c>
      <c r="AJ36" s="26"/>
      <c r="AK36" s="26"/>
      <c r="AL36" s="43" t="s">
        <v>26</v>
      </c>
      <c r="AM36" s="16"/>
      <c r="AN36" s="26"/>
      <c r="AO36" s="31" t="s">
        <v>36</v>
      </c>
      <c r="AP36" s="26"/>
      <c r="AQ36" s="26"/>
      <c r="AR36" s="43" t="s">
        <v>26</v>
      </c>
      <c r="AS36" s="16"/>
      <c r="AT36" s="26"/>
      <c r="AU36" s="31" t="s">
        <v>36</v>
      </c>
      <c r="AV36" s="26"/>
      <c r="AW36" s="26"/>
      <c r="AX36" s="43" t="s">
        <v>26</v>
      </c>
      <c r="AY36" s="16"/>
      <c r="AZ36" s="26"/>
      <c r="BA36" s="31" t="s">
        <v>36</v>
      </c>
      <c r="BB36" s="26"/>
      <c r="BC36" s="26"/>
      <c r="BD36" s="43" t="s">
        <v>26</v>
      </c>
    </row>
    <row r="37" spans="1:58">
      <c r="A37" s="5"/>
      <c r="B37" s="12"/>
      <c r="C37" s="22"/>
      <c r="D37" s="22"/>
      <c r="E37" s="22"/>
      <c r="F37" s="22"/>
      <c r="G37" s="22"/>
      <c r="H37" s="22"/>
      <c r="I37" s="54"/>
      <c r="J37" s="12"/>
      <c r="K37" s="22"/>
      <c r="L37" s="22"/>
      <c r="M37" s="22"/>
      <c r="N37" s="22"/>
      <c r="O37" s="22"/>
      <c r="P37" s="22"/>
      <c r="Q37" s="54"/>
      <c r="R37" s="71"/>
      <c r="S37" s="71"/>
      <c r="T37" s="71"/>
      <c r="U37" s="17" t="s">
        <v>35</v>
      </c>
      <c r="V37" s="27"/>
      <c r="W37" s="27"/>
      <c r="X37" s="27" t="s">
        <v>46</v>
      </c>
      <c r="Y37" s="27"/>
      <c r="Z37" s="44"/>
      <c r="AA37" s="17" t="s">
        <v>35</v>
      </c>
      <c r="AB37" s="27"/>
      <c r="AC37" s="27"/>
      <c r="AD37" s="27" t="s">
        <v>46</v>
      </c>
      <c r="AE37" s="27"/>
      <c r="AF37" s="44"/>
      <c r="AG37" s="17" t="s">
        <v>35</v>
      </c>
      <c r="AH37" s="27"/>
      <c r="AI37" s="27"/>
      <c r="AJ37" s="27" t="s">
        <v>46</v>
      </c>
      <c r="AK37" s="27"/>
      <c r="AL37" s="44"/>
      <c r="AM37" s="17" t="s">
        <v>35</v>
      </c>
      <c r="AN37" s="27"/>
      <c r="AO37" s="27"/>
      <c r="AP37" s="27" t="s">
        <v>46</v>
      </c>
      <c r="AQ37" s="27"/>
      <c r="AR37" s="44"/>
      <c r="AS37" s="17" t="s">
        <v>35</v>
      </c>
      <c r="AT37" s="27"/>
      <c r="AU37" s="27"/>
      <c r="AV37" s="27" t="s">
        <v>46</v>
      </c>
      <c r="AW37" s="27"/>
      <c r="AX37" s="44"/>
      <c r="AY37" s="17" t="s">
        <v>35</v>
      </c>
      <c r="AZ37" s="27"/>
      <c r="BA37" s="27"/>
      <c r="BB37" s="27" t="s">
        <v>46</v>
      </c>
      <c r="BC37" s="27"/>
      <c r="BD37" s="44"/>
    </row>
    <row r="38" spans="1:58" ht="21.75" customHeight="1">
      <c r="A38" s="5"/>
      <c r="B38" s="14"/>
      <c r="C38" s="24"/>
      <c r="D38" s="24"/>
      <c r="E38" s="24"/>
      <c r="F38" s="24"/>
      <c r="G38" s="24"/>
      <c r="H38" s="24"/>
      <c r="I38" s="56"/>
      <c r="J38" s="14"/>
      <c r="K38" s="24"/>
      <c r="L38" s="24"/>
      <c r="M38" s="24"/>
      <c r="N38" s="24"/>
      <c r="O38" s="24"/>
      <c r="P38" s="24"/>
      <c r="Q38" s="56"/>
      <c r="R38" s="72"/>
      <c r="S38" s="72"/>
      <c r="T38" s="72"/>
      <c r="U38" s="18"/>
      <c r="V38" s="28"/>
      <c r="W38" s="28"/>
      <c r="X38" s="38"/>
      <c r="Y38" s="38"/>
      <c r="Z38" s="45"/>
      <c r="AA38" s="18"/>
      <c r="AB38" s="28"/>
      <c r="AC38" s="28"/>
      <c r="AD38" s="38"/>
      <c r="AE38" s="38"/>
      <c r="AF38" s="45"/>
      <c r="AG38" s="18"/>
      <c r="AH38" s="28"/>
      <c r="AI38" s="28"/>
      <c r="AJ38" s="38"/>
      <c r="AK38" s="38"/>
      <c r="AL38" s="45"/>
      <c r="AM38" s="18"/>
      <c r="AN38" s="28"/>
      <c r="AO38" s="28"/>
      <c r="AP38" s="38"/>
      <c r="AQ38" s="38"/>
      <c r="AR38" s="45"/>
      <c r="AS38" s="18"/>
      <c r="AT38" s="28"/>
      <c r="AU38" s="28"/>
      <c r="AV38" s="38"/>
      <c r="AW38" s="38"/>
      <c r="AX38" s="45"/>
      <c r="AY38" s="18"/>
      <c r="AZ38" s="28"/>
      <c r="BA38" s="28"/>
      <c r="BB38" s="38"/>
      <c r="BC38" s="38"/>
      <c r="BD38" s="45"/>
    </row>
    <row r="39" spans="1:58" ht="21.75" customHeight="1">
      <c r="A39" s="5"/>
      <c r="B39" s="14"/>
      <c r="C39" s="24"/>
      <c r="D39" s="24"/>
      <c r="E39" s="24"/>
      <c r="F39" s="24"/>
      <c r="G39" s="24"/>
      <c r="H39" s="24"/>
      <c r="I39" s="56"/>
      <c r="J39" s="14"/>
      <c r="K39" s="24"/>
      <c r="L39" s="24"/>
      <c r="M39" s="24"/>
      <c r="N39" s="24"/>
      <c r="O39" s="24"/>
      <c r="P39" s="24"/>
      <c r="Q39" s="56"/>
      <c r="R39" s="72"/>
      <c r="S39" s="72"/>
      <c r="T39" s="72"/>
      <c r="U39" s="18"/>
      <c r="V39" s="28"/>
      <c r="W39" s="28"/>
      <c r="X39" s="38"/>
      <c r="Y39" s="38"/>
      <c r="Z39" s="45"/>
      <c r="AA39" s="18"/>
      <c r="AB39" s="28"/>
      <c r="AC39" s="28"/>
      <c r="AD39" s="38"/>
      <c r="AE39" s="38"/>
      <c r="AF39" s="45"/>
      <c r="AG39" s="18"/>
      <c r="AH39" s="28"/>
      <c r="AI39" s="28"/>
      <c r="AJ39" s="38"/>
      <c r="AK39" s="38"/>
      <c r="AL39" s="45"/>
      <c r="AM39" s="18"/>
      <c r="AN39" s="28"/>
      <c r="AO39" s="28"/>
      <c r="AP39" s="38"/>
      <c r="AQ39" s="38"/>
      <c r="AR39" s="45"/>
      <c r="AS39" s="18"/>
      <c r="AT39" s="28"/>
      <c r="AU39" s="28"/>
      <c r="AV39" s="38"/>
      <c r="AW39" s="38"/>
      <c r="AX39" s="45"/>
      <c r="AY39" s="18"/>
      <c r="AZ39" s="28"/>
      <c r="BA39" s="28"/>
      <c r="BB39" s="38"/>
      <c r="BC39" s="38"/>
      <c r="BD39" s="45"/>
    </row>
    <row r="40" spans="1:58" ht="21.75" customHeight="1">
      <c r="A40" s="5"/>
      <c r="B40" s="14"/>
      <c r="C40" s="24"/>
      <c r="D40" s="24"/>
      <c r="E40" s="24"/>
      <c r="F40" s="24"/>
      <c r="G40" s="24"/>
      <c r="H40" s="24"/>
      <c r="I40" s="56"/>
      <c r="J40" s="14"/>
      <c r="K40" s="24"/>
      <c r="L40" s="24"/>
      <c r="M40" s="24"/>
      <c r="N40" s="24"/>
      <c r="O40" s="24"/>
      <c r="P40" s="24"/>
      <c r="Q40" s="56"/>
      <c r="R40" s="72"/>
      <c r="S40" s="72"/>
      <c r="T40" s="72"/>
      <c r="U40" s="18"/>
      <c r="V40" s="28"/>
      <c r="W40" s="28"/>
      <c r="X40" s="38"/>
      <c r="Y40" s="38"/>
      <c r="Z40" s="45"/>
      <c r="AA40" s="18"/>
      <c r="AB40" s="28"/>
      <c r="AC40" s="28"/>
      <c r="AD40" s="38"/>
      <c r="AE40" s="38"/>
      <c r="AF40" s="45"/>
      <c r="AG40" s="18"/>
      <c r="AH40" s="28"/>
      <c r="AI40" s="28"/>
      <c r="AJ40" s="38"/>
      <c r="AK40" s="38"/>
      <c r="AL40" s="45"/>
      <c r="AM40" s="18"/>
      <c r="AN40" s="28"/>
      <c r="AO40" s="28"/>
      <c r="AP40" s="38"/>
      <c r="AQ40" s="38"/>
      <c r="AR40" s="45"/>
      <c r="AS40" s="18"/>
      <c r="AT40" s="28"/>
      <c r="AU40" s="28"/>
      <c r="AV40" s="38"/>
      <c r="AW40" s="38"/>
      <c r="AX40" s="45"/>
      <c r="AY40" s="18"/>
      <c r="AZ40" s="28"/>
      <c r="BA40" s="28"/>
      <c r="BB40" s="38"/>
      <c r="BC40" s="38"/>
      <c r="BD40" s="45"/>
    </row>
    <row r="41" spans="1:58" ht="21.75" customHeight="1">
      <c r="A41" s="5"/>
      <c r="B41" s="14"/>
      <c r="C41" s="24"/>
      <c r="D41" s="24"/>
      <c r="E41" s="24"/>
      <c r="F41" s="24"/>
      <c r="G41" s="24"/>
      <c r="H41" s="24"/>
      <c r="I41" s="56"/>
      <c r="J41" s="14"/>
      <c r="K41" s="24"/>
      <c r="L41" s="24"/>
      <c r="M41" s="24"/>
      <c r="N41" s="24"/>
      <c r="O41" s="24"/>
      <c r="P41" s="24"/>
      <c r="Q41" s="56"/>
      <c r="R41" s="72"/>
      <c r="S41" s="72"/>
      <c r="T41" s="72"/>
      <c r="U41" s="18"/>
      <c r="V41" s="28"/>
      <c r="W41" s="28"/>
      <c r="X41" s="38"/>
      <c r="Y41" s="38"/>
      <c r="Z41" s="45"/>
      <c r="AA41" s="18"/>
      <c r="AB41" s="28"/>
      <c r="AC41" s="28"/>
      <c r="AD41" s="38"/>
      <c r="AE41" s="38"/>
      <c r="AF41" s="45"/>
      <c r="AG41" s="18"/>
      <c r="AH41" s="28"/>
      <c r="AI41" s="28"/>
      <c r="AJ41" s="38"/>
      <c r="AK41" s="38"/>
      <c r="AL41" s="45"/>
      <c r="AM41" s="18"/>
      <c r="AN41" s="28"/>
      <c r="AO41" s="28"/>
      <c r="AP41" s="38"/>
      <c r="AQ41" s="38"/>
      <c r="AR41" s="45"/>
      <c r="AS41" s="18"/>
      <c r="AT41" s="28"/>
      <c r="AU41" s="28"/>
      <c r="AV41" s="38"/>
      <c r="AW41" s="38"/>
      <c r="AX41" s="45"/>
      <c r="AY41" s="18"/>
      <c r="AZ41" s="28"/>
      <c r="BA41" s="28"/>
      <c r="BB41" s="38"/>
      <c r="BC41" s="38"/>
      <c r="BD41" s="45"/>
    </row>
    <row r="42" spans="1:58" ht="21.75" customHeight="1">
      <c r="A42" s="5"/>
      <c r="B42" s="14"/>
      <c r="C42" s="24"/>
      <c r="D42" s="24"/>
      <c r="E42" s="24"/>
      <c r="F42" s="24"/>
      <c r="G42" s="24"/>
      <c r="H42" s="24"/>
      <c r="I42" s="56"/>
      <c r="J42" s="14"/>
      <c r="K42" s="24"/>
      <c r="L42" s="24"/>
      <c r="M42" s="24"/>
      <c r="N42" s="24"/>
      <c r="O42" s="24"/>
      <c r="P42" s="24"/>
      <c r="Q42" s="56"/>
      <c r="R42" s="72"/>
      <c r="S42" s="72"/>
      <c r="T42" s="72"/>
      <c r="U42" s="19"/>
      <c r="V42" s="29"/>
      <c r="W42" s="29"/>
      <c r="X42" s="39"/>
      <c r="Y42" s="39"/>
      <c r="Z42" s="46"/>
      <c r="AA42" s="19"/>
      <c r="AB42" s="29"/>
      <c r="AC42" s="29"/>
      <c r="AD42" s="39"/>
      <c r="AE42" s="39"/>
      <c r="AF42" s="46"/>
      <c r="AG42" s="19"/>
      <c r="AH42" s="29"/>
      <c r="AI42" s="29"/>
      <c r="AJ42" s="39"/>
      <c r="AK42" s="39"/>
      <c r="AL42" s="46"/>
      <c r="AM42" s="19"/>
      <c r="AN42" s="29"/>
      <c r="AO42" s="29"/>
      <c r="AP42" s="39"/>
      <c r="AQ42" s="39"/>
      <c r="AR42" s="46"/>
      <c r="AS42" s="19"/>
      <c r="AT42" s="29"/>
      <c r="AU42" s="29"/>
      <c r="AV42" s="39"/>
      <c r="AW42" s="39"/>
      <c r="AX42" s="46"/>
      <c r="AY42" s="19"/>
      <c r="AZ42" s="29"/>
      <c r="BA42" s="29"/>
      <c r="BB42" s="39"/>
      <c r="BC42" s="39"/>
      <c r="BD42" s="46"/>
    </row>
    <row r="43" spans="1:58">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c r="B44" s="15" t="s">
        <v>54</v>
      </c>
      <c r="C44" s="25"/>
      <c r="D44" s="25"/>
      <c r="E44" s="25"/>
      <c r="F44" s="25"/>
      <c r="G44" s="42"/>
      <c r="H44" s="15" t="s">
        <v>54</v>
      </c>
      <c r="I44" s="25"/>
      <c r="J44" s="25"/>
      <c r="K44" s="25"/>
      <c r="L44" s="25"/>
      <c r="M44" s="42"/>
      <c r="N44" s="15" t="s">
        <v>54</v>
      </c>
      <c r="O44" s="25"/>
      <c r="P44" s="25"/>
      <c r="Q44" s="25"/>
      <c r="R44" s="25"/>
      <c r="S44" s="42"/>
      <c r="T44" s="15" t="s">
        <v>54</v>
      </c>
      <c r="U44" s="25"/>
      <c r="V44" s="25"/>
      <c r="W44" s="25"/>
      <c r="X44" s="25"/>
      <c r="Y44" s="42"/>
      <c r="Z44" s="15" t="s">
        <v>54</v>
      </c>
      <c r="AA44" s="25"/>
      <c r="AB44" s="25"/>
      <c r="AC44" s="25"/>
      <c r="AD44" s="25"/>
      <c r="AE44" s="42"/>
      <c r="AF44" s="15" t="s">
        <v>54</v>
      </c>
      <c r="AG44" s="25"/>
      <c r="AH44" s="25"/>
      <c r="AI44" s="25"/>
      <c r="AJ44" s="25"/>
      <c r="AK44" s="42"/>
      <c r="AL44" s="95" t="s">
        <v>51</v>
      </c>
      <c r="AM44" s="99"/>
      <c r="AN44" s="99"/>
      <c r="AO44" s="99"/>
      <c r="AP44" s="99"/>
      <c r="AQ44" s="109"/>
      <c r="AR44" s="113" t="s">
        <v>53</v>
      </c>
      <c r="AS44" s="119"/>
      <c r="AT44" s="119"/>
      <c r="AU44" s="119"/>
      <c r="AV44" s="119"/>
      <c r="AW44" s="119"/>
      <c r="AX44" s="119"/>
      <c r="AY44" s="119"/>
      <c r="AZ44" s="119"/>
      <c r="BA44" s="119"/>
      <c r="BB44" s="119"/>
      <c r="BC44" s="119"/>
      <c r="BD44" s="133"/>
    </row>
    <row r="45" spans="1:58">
      <c r="B45" s="16"/>
      <c r="C45" s="26"/>
      <c r="D45" s="31" t="s">
        <v>36</v>
      </c>
      <c r="E45" s="26"/>
      <c r="F45" s="26"/>
      <c r="G45" s="43" t="s">
        <v>26</v>
      </c>
      <c r="H45" s="16"/>
      <c r="I45" s="26"/>
      <c r="J45" s="31" t="s">
        <v>36</v>
      </c>
      <c r="K45" s="26"/>
      <c r="L45" s="26"/>
      <c r="M45" s="43" t="s">
        <v>26</v>
      </c>
      <c r="N45" s="16"/>
      <c r="O45" s="26"/>
      <c r="P45" s="31" t="s">
        <v>36</v>
      </c>
      <c r="Q45" s="26"/>
      <c r="R45" s="26"/>
      <c r="S45" s="43" t="s">
        <v>26</v>
      </c>
      <c r="T45" s="16"/>
      <c r="U45" s="26"/>
      <c r="V45" s="31" t="s">
        <v>36</v>
      </c>
      <c r="W45" s="26"/>
      <c r="X45" s="26"/>
      <c r="Y45" s="43" t="s">
        <v>26</v>
      </c>
      <c r="Z45" s="16"/>
      <c r="AA45" s="26"/>
      <c r="AB45" s="31" t="s">
        <v>36</v>
      </c>
      <c r="AC45" s="26"/>
      <c r="AD45" s="26"/>
      <c r="AE45" s="43" t="s">
        <v>26</v>
      </c>
      <c r="AF45" s="16"/>
      <c r="AG45" s="26"/>
      <c r="AH45" s="31" t="s">
        <v>36</v>
      </c>
      <c r="AI45" s="26"/>
      <c r="AJ45" s="26"/>
      <c r="AK45" s="43" t="s">
        <v>26</v>
      </c>
      <c r="AL45" s="96"/>
      <c r="AM45" s="100"/>
      <c r="AN45" s="100"/>
      <c r="AO45" s="100"/>
      <c r="AP45" s="100"/>
      <c r="AQ45" s="110"/>
      <c r="AR45" s="114"/>
      <c r="AS45" s="120"/>
      <c r="AT45" s="120"/>
      <c r="AU45" s="120"/>
      <c r="AV45" s="120"/>
      <c r="AW45" s="120"/>
      <c r="AX45" s="120"/>
      <c r="AY45" s="120"/>
      <c r="AZ45" s="120"/>
      <c r="BA45" s="120"/>
      <c r="BB45" s="120"/>
      <c r="BC45" s="120"/>
      <c r="BD45" s="134"/>
    </row>
    <row r="46" spans="1:58">
      <c r="B46" s="17" t="s">
        <v>35</v>
      </c>
      <c r="C46" s="27"/>
      <c r="D46" s="27"/>
      <c r="E46" s="27" t="s">
        <v>46</v>
      </c>
      <c r="F46" s="27"/>
      <c r="G46" s="44"/>
      <c r="H46" s="17" t="s">
        <v>35</v>
      </c>
      <c r="I46" s="27"/>
      <c r="J46" s="27"/>
      <c r="K46" s="27" t="s">
        <v>46</v>
      </c>
      <c r="L46" s="27"/>
      <c r="M46" s="44"/>
      <c r="N46" s="17" t="s">
        <v>35</v>
      </c>
      <c r="O46" s="27"/>
      <c r="P46" s="27"/>
      <c r="Q46" s="27" t="s">
        <v>46</v>
      </c>
      <c r="R46" s="27"/>
      <c r="S46" s="44"/>
      <c r="T46" s="17" t="s">
        <v>35</v>
      </c>
      <c r="U46" s="27"/>
      <c r="V46" s="27"/>
      <c r="W46" s="27" t="s">
        <v>46</v>
      </c>
      <c r="X46" s="27"/>
      <c r="Y46" s="44"/>
      <c r="Z46" s="17" t="s">
        <v>35</v>
      </c>
      <c r="AA46" s="27"/>
      <c r="AB46" s="27"/>
      <c r="AC46" s="27" t="s">
        <v>46</v>
      </c>
      <c r="AD46" s="27"/>
      <c r="AE46" s="44"/>
      <c r="AF46" s="17" t="s">
        <v>35</v>
      </c>
      <c r="AG46" s="27"/>
      <c r="AH46" s="27"/>
      <c r="AI46" s="27" t="s">
        <v>46</v>
      </c>
      <c r="AJ46" s="27"/>
      <c r="AK46" s="44"/>
      <c r="AL46" s="97" t="s">
        <v>49</v>
      </c>
      <c r="AM46" s="101"/>
      <c r="AN46" s="101"/>
      <c r="AO46" s="106" t="s">
        <v>50</v>
      </c>
      <c r="AP46" s="107"/>
      <c r="AQ46" s="111"/>
      <c r="AR46" s="115" t="s">
        <v>52</v>
      </c>
      <c r="AS46" s="115"/>
      <c r="AT46" s="115"/>
      <c r="AU46" s="115"/>
      <c r="AV46" s="115"/>
      <c r="AW46" s="123"/>
      <c r="AX46" s="125" t="s">
        <v>32</v>
      </c>
      <c r="AY46" s="129"/>
      <c r="AZ46" s="129"/>
      <c r="BA46" s="129"/>
      <c r="BB46" s="129"/>
      <c r="BC46" s="129"/>
      <c r="BD46" s="129"/>
    </row>
    <row r="47" spans="1:58" ht="21.75" customHeight="1">
      <c r="B47" s="18"/>
      <c r="C47" s="28"/>
      <c r="D47" s="28"/>
      <c r="E47" s="38"/>
      <c r="F47" s="38"/>
      <c r="G47" s="45"/>
      <c r="H47" s="18"/>
      <c r="I47" s="28"/>
      <c r="J47" s="28"/>
      <c r="K47" s="38"/>
      <c r="L47" s="38"/>
      <c r="M47" s="45"/>
      <c r="N47" s="18"/>
      <c r="O47" s="28"/>
      <c r="P47" s="28"/>
      <c r="Q47" s="38"/>
      <c r="R47" s="38"/>
      <c r="S47" s="45"/>
      <c r="T47" s="18"/>
      <c r="U47" s="28"/>
      <c r="V47" s="28"/>
      <c r="W47" s="38"/>
      <c r="X47" s="38"/>
      <c r="Y47" s="45"/>
      <c r="Z47" s="18"/>
      <c r="AA47" s="28"/>
      <c r="AB47" s="28"/>
      <c r="AC47" s="38"/>
      <c r="AD47" s="38"/>
      <c r="AE47" s="45"/>
      <c r="AF47" s="18"/>
      <c r="AG47" s="28"/>
      <c r="AH47" s="28"/>
      <c r="AI47" s="38"/>
      <c r="AJ47" s="38"/>
      <c r="AK47" s="45"/>
      <c r="AL47" s="98"/>
      <c r="AM47" s="102"/>
      <c r="AN47" s="102"/>
      <c r="AO47" s="98"/>
      <c r="AP47" s="102"/>
      <c r="AQ47" s="112"/>
      <c r="AR47" s="116">
        <f>SUM(U38,AA38,AG38,AM38,AS38,AY38,B47,H47,N47,T47,Z47,AF47,AL47)</f>
        <v>0</v>
      </c>
      <c r="AS47" s="121"/>
      <c r="AT47" s="121"/>
      <c r="AU47" s="121"/>
      <c r="AV47" s="121"/>
      <c r="AW47" s="124"/>
      <c r="AX47" s="126">
        <f>SUM(ROUNDDOWN(U38*X38,0),ROUNDDOWN(AA38*AD38,0),ROUNDDOWN(AG38*AJ38,0),ROUNDDOWN(AM38*AP38,0),ROUNDDOWN(AS38*AV38,0),ROUNDDOWN(AY38*BB38,0),ROUNDDOWN(B47*E47,0),ROUNDDOWN(H47*K47,0),ROUNDDOWN(N47*Q47,0),ROUNDDOWN(T47*W47,0),ROUNDDOWN(Z47*AC47,0),ROUNDDOWN(AF47*AI47,0),ROUNDDOWN(AL47*AO47,0))</f>
        <v>0</v>
      </c>
      <c r="AY47" s="130"/>
      <c r="AZ47" s="130"/>
      <c r="BA47" s="130"/>
      <c r="BB47" s="130"/>
      <c r="BC47" s="130"/>
      <c r="BD47" s="130"/>
    </row>
    <row r="48" spans="1:58" ht="21.75" customHeight="1">
      <c r="B48" s="18"/>
      <c r="C48" s="28"/>
      <c r="D48" s="28"/>
      <c r="E48" s="38"/>
      <c r="F48" s="38"/>
      <c r="G48" s="45"/>
      <c r="H48" s="18"/>
      <c r="I48" s="28"/>
      <c r="J48" s="28"/>
      <c r="K48" s="38"/>
      <c r="L48" s="38"/>
      <c r="M48" s="45"/>
      <c r="N48" s="18"/>
      <c r="O48" s="28"/>
      <c r="P48" s="28"/>
      <c r="Q48" s="38"/>
      <c r="R48" s="38"/>
      <c r="S48" s="45"/>
      <c r="T48" s="18"/>
      <c r="U48" s="28"/>
      <c r="V48" s="28"/>
      <c r="W48" s="38"/>
      <c r="X48" s="38"/>
      <c r="Y48" s="45"/>
      <c r="Z48" s="18"/>
      <c r="AA48" s="28"/>
      <c r="AB48" s="28"/>
      <c r="AC48" s="38"/>
      <c r="AD48" s="38"/>
      <c r="AE48" s="45"/>
      <c r="AF48" s="18"/>
      <c r="AG48" s="28"/>
      <c r="AH48" s="28"/>
      <c r="AI48" s="38"/>
      <c r="AJ48" s="38"/>
      <c r="AK48" s="45"/>
      <c r="AL48" s="98"/>
      <c r="AM48" s="102"/>
      <c r="AN48" s="102"/>
      <c r="AO48" s="98"/>
      <c r="AP48" s="102"/>
      <c r="AQ48" s="112"/>
      <c r="AR48" s="116">
        <f>SUM(U39,AA39,AG39,AM39,AS39,AY39,B48,H48,N48,T48,Z48,AF48,AL48)</f>
        <v>0</v>
      </c>
      <c r="AS48" s="121"/>
      <c r="AT48" s="121"/>
      <c r="AU48" s="121"/>
      <c r="AV48" s="121"/>
      <c r="AW48" s="124"/>
      <c r="AX48" s="126">
        <f>SUM(ROUNDDOWN(U39*X39,0),ROUNDDOWN(AA39*AD39,0),ROUNDDOWN(AG39*AJ39,0),ROUNDDOWN(AM39*AP39,0),ROUNDDOWN(AS39*AV39,0),ROUNDDOWN(AY39*BB39,0),ROUNDDOWN(B48*E48,0),ROUNDDOWN(H48*K48,0),ROUNDDOWN(N48*Q48,0),ROUNDDOWN(T48*W48,0),ROUNDDOWN(Z48*AC48,0),ROUNDDOWN(AF48*AI48,0),ROUNDDOWN(AL48*AO48,0))</f>
        <v>0</v>
      </c>
      <c r="AY48" s="130"/>
      <c r="AZ48" s="130"/>
      <c r="BA48" s="130"/>
      <c r="BB48" s="130"/>
      <c r="BC48" s="130"/>
      <c r="BD48" s="130"/>
    </row>
    <row r="49" spans="1:58" ht="21.75" customHeight="1">
      <c r="B49" s="18"/>
      <c r="C49" s="28"/>
      <c r="D49" s="28"/>
      <c r="E49" s="38"/>
      <c r="F49" s="38"/>
      <c r="G49" s="45"/>
      <c r="H49" s="18"/>
      <c r="I49" s="28"/>
      <c r="J49" s="28"/>
      <c r="K49" s="38"/>
      <c r="L49" s="38"/>
      <c r="M49" s="45"/>
      <c r="N49" s="18"/>
      <c r="O49" s="28"/>
      <c r="P49" s="28"/>
      <c r="Q49" s="38"/>
      <c r="R49" s="38"/>
      <c r="S49" s="45"/>
      <c r="T49" s="18"/>
      <c r="U49" s="28"/>
      <c r="V49" s="28"/>
      <c r="W49" s="38"/>
      <c r="X49" s="38"/>
      <c r="Y49" s="45"/>
      <c r="Z49" s="18"/>
      <c r="AA49" s="28"/>
      <c r="AB49" s="28"/>
      <c r="AC49" s="38"/>
      <c r="AD49" s="38"/>
      <c r="AE49" s="45"/>
      <c r="AF49" s="18"/>
      <c r="AG49" s="28"/>
      <c r="AH49" s="28"/>
      <c r="AI49" s="38"/>
      <c r="AJ49" s="38"/>
      <c r="AK49" s="45"/>
      <c r="AL49" s="98"/>
      <c r="AM49" s="102"/>
      <c r="AN49" s="102"/>
      <c r="AO49" s="98"/>
      <c r="AP49" s="102"/>
      <c r="AQ49" s="112"/>
      <c r="AR49" s="116">
        <f>SUM(U40,AA40,AG40,AM40,AS40,AY40,B49,H49,N49,T49,Z49,AF49,AL49)</f>
        <v>0</v>
      </c>
      <c r="AS49" s="121"/>
      <c r="AT49" s="121"/>
      <c r="AU49" s="121"/>
      <c r="AV49" s="121"/>
      <c r="AW49" s="124"/>
      <c r="AX49" s="126">
        <f>SUM(ROUNDDOWN(U40*X40,0),ROUNDDOWN(AA40*AD40,0),ROUNDDOWN(AG40*AJ40,0),ROUNDDOWN(AM40*AP40,0),ROUNDDOWN(AS40*AV40,0),ROUNDDOWN(AY40*BB40,0),ROUNDDOWN(B49*E49,0),ROUNDDOWN(H49*K49,0),ROUNDDOWN(N49*Q49,0),ROUNDDOWN(T49*W49,0),ROUNDDOWN(Z49*AC49,0),ROUNDDOWN(AF49*AI49,0),ROUNDDOWN(AL49*AO49,0))</f>
        <v>0</v>
      </c>
      <c r="AY49" s="130"/>
      <c r="AZ49" s="130"/>
      <c r="BA49" s="130"/>
      <c r="BB49" s="130"/>
      <c r="BC49" s="130"/>
      <c r="BD49" s="130"/>
    </row>
    <row r="50" spans="1:58" ht="21.75" customHeight="1">
      <c r="B50" s="18"/>
      <c r="C50" s="28"/>
      <c r="D50" s="28"/>
      <c r="E50" s="38"/>
      <c r="F50" s="38"/>
      <c r="G50" s="45"/>
      <c r="H50" s="18"/>
      <c r="I50" s="28"/>
      <c r="J50" s="28"/>
      <c r="K50" s="38"/>
      <c r="L50" s="38"/>
      <c r="M50" s="45"/>
      <c r="N50" s="18"/>
      <c r="O50" s="28"/>
      <c r="P50" s="28"/>
      <c r="Q50" s="38"/>
      <c r="R50" s="38"/>
      <c r="S50" s="45"/>
      <c r="T50" s="18"/>
      <c r="U50" s="28"/>
      <c r="V50" s="28"/>
      <c r="W50" s="38"/>
      <c r="X50" s="38"/>
      <c r="Y50" s="45"/>
      <c r="Z50" s="18"/>
      <c r="AA50" s="28"/>
      <c r="AB50" s="28"/>
      <c r="AC50" s="38"/>
      <c r="AD50" s="38"/>
      <c r="AE50" s="45"/>
      <c r="AF50" s="18"/>
      <c r="AG50" s="28"/>
      <c r="AH50" s="28"/>
      <c r="AI50" s="38"/>
      <c r="AJ50" s="38"/>
      <c r="AK50" s="45"/>
      <c r="AL50" s="98"/>
      <c r="AM50" s="102"/>
      <c r="AN50" s="102"/>
      <c r="AO50" s="98"/>
      <c r="AP50" s="102"/>
      <c r="AQ50" s="112"/>
      <c r="AR50" s="116">
        <f>SUM(U41,AA41,AG41,AM41,AS41,AY41,B50,H50,N50,T50,Z50,AF50,AL50)</f>
        <v>0</v>
      </c>
      <c r="AS50" s="121"/>
      <c r="AT50" s="121"/>
      <c r="AU50" s="121"/>
      <c r="AV50" s="121"/>
      <c r="AW50" s="124"/>
      <c r="AX50" s="126">
        <f>SUM(ROUNDDOWN(U41*X41,0),ROUNDDOWN(AA41*AD41,0),ROUNDDOWN(AG41*AJ41,0),ROUNDDOWN(AM41*AP41,0),ROUNDDOWN(AS41*AV41,0),ROUNDDOWN(AY41*BB41,0),ROUNDDOWN(B50*E50,0),ROUNDDOWN(H50*K50,0),ROUNDDOWN(N50*Q50,0),ROUNDDOWN(T50*W50,0),ROUNDDOWN(Z50*AC50,0),ROUNDDOWN(AF50*AI50,0),ROUNDDOWN(AL50*AO50,0))</f>
        <v>0</v>
      </c>
      <c r="AY50" s="130"/>
      <c r="AZ50" s="130"/>
      <c r="BA50" s="130"/>
      <c r="BB50" s="130"/>
      <c r="BC50" s="130"/>
      <c r="BD50" s="130"/>
    </row>
    <row r="51" spans="1:58" ht="21.75" customHeight="1">
      <c r="B51" s="19"/>
      <c r="C51" s="29"/>
      <c r="D51" s="29"/>
      <c r="E51" s="39"/>
      <c r="F51" s="39"/>
      <c r="G51" s="46"/>
      <c r="H51" s="19"/>
      <c r="I51" s="29"/>
      <c r="J51" s="29"/>
      <c r="K51" s="39"/>
      <c r="L51" s="39"/>
      <c r="M51" s="46"/>
      <c r="N51" s="19"/>
      <c r="O51" s="29"/>
      <c r="P51" s="29"/>
      <c r="Q51" s="39"/>
      <c r="R51" s="39"/>
      <c r="S51" s="46"/>
      <c r="T51" s="19"/>
      <c r="U51" s="29"/>
      <c r="V51" s="29"/>
      <c r="W51" s="39"/>
      <c r="X51" s="39"/>
      <c r="Y51" s="46"/>
      <c r="Z51" s="19"/>
      <c r="AA51" s="29"/>
      <c r="AB51" s="29"/>
      <c r="AC51" s="39"/>
      <c r="AD51" s="39"/>
      <c r="AE51" s="46"/>
      <c r="AF51" s="19"/>
      <c r="AG51" s="29"/>
      <c r="AH51" s="29"/>
      <c r="AI51" s="39"/>
      <c r="AJ51" s="39"/>
      <c r="AK51" s="46"/>
      <c r="AL51" s="98"/>
      <c r="AM51" s="102"/>
      <c r="AN51" s="102"/>
      <c r="AO51" s="98"/>
      <c r="AP51" s="102"/>
      <c r="AQ51" s="112"/>
      <c r="AR51" s="116">
        <f>SUM(U42,AA42,AG42,AM42,AS42,AY42,B51,H51,N51,T51,Z51,AF51,AL51)</f>
        <v>0</v>
      </c>
      <c r="AS51" s="121"/>
      <c r="AT51" s="121"/>
      <c r="AU51" s="121"/>
      <c r="AV51" s="121"/>
      <c r="AW51" s="124"/>
      <c r="AX51" s="127">
        <f>SUM(ROUNDDOWN(U42*X42,0),ROUNDDOWN(AA42*AD42,0),ROUNDDOWN(AG42*AJ42,0),ROUNDDOWN(AM42*AP42,0),ROUNDDOWN(AS42*AV42,0),ROUNDDOWN(AY42*BB42,0),ROUNDDOWN(B51*E51,0),ROUNDDOWN(H51*K51,0),ROUNDDOWN(N51*Q51,0),ROUNDDOWN(T51*W51,0),ROUNDDOWN(Z51*AC51,0),ROUNDDOWN(AF51*AI51,0),ROUNDDOWN(AL51*AO51,0))</f>
        <v>0</v>
      </c>
      <c r="AY51" s="131"/>
      <c r="AZ51" s="131"/>
      <c r="BA51" s="131"/>
      <c r="BB51" s="131"/>
      <c r="BC51" s="131"/>
      <c r="BD51" s="131"/>
    </row>
    <row r="52" spans="1:58" ht="16.9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117" t="s">
        <v>41</v>
      </c>
      <c r="AS52" s="122"/>
      <c r="AT52" s="122"/>
      <c r="AU52" s="122"/>
      <c r="AV52" s="122"/>
      <c r="AW52" s="122"/>
      <c r="AX52" s="128">
        <f>SUM(AX47:BD51)</f>
        <v>0</v>
      </c>
      <c r="AY52" s="132"/>
      <c r="AZ52" s="132"/>
      <c r="BA52" s="132"/>
      <c r="BB52" s="132"/>
      <c r="BC52" s="132"/>
      <c r="BD52" s="135"/>
      <c r="BE52" s="5"/>
      <c r="BF52" s="5"/>
    </row>
    <row r="53" spans="1:58">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58">
      <c r="A54" s="4" t="s">
        <v>40</v>
      </c>
      <c r="B54" s="4"/>
      <c r="C54" s="4"/>
      <c r="D54" s="4"/>
      <c r="E54" s="4"/>
      <c r="F54" s="4"/>
      <c r="G54" s="4"/>
      <c r="H54" s="4"/>
      <c r="I54" s="4"/>
      <c r="J54" s="4"/>
      <c r="K54" s="4"/>
      <c r="L54" s="4"/>
      <c r="M54" s="4"/>
      <c r="N54" s="4"/>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1:58">
      <c r="A55" s="4"/>
      <c r="B55" s="4"/>
      <c r="C55" s="4"/>
      <c r="D55" s="4"/>
      <c r="E55" s="4"/>
      <c r="F55" s="4"/>
      <c r="G55" s="4"/>
      <c r="H55" s="4"/>
      <c r="I55" s="4"/>
      <c r="J55" s="4"/>
      <c r="K55" s="4"/>
      <c r="L55" s="4"/>
      <c r="M55" s="4"/>
      <c r="N55" s="4"/>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1:58">
      <c r="A56" s="6"/>
      <c r="B56" s="6" t="s">
        <v>17</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row>
    <row r="57" spans="1:58">
      <c r="A57" s="6"/>
      <c r="B57" s="6"/>
      <c r="C57" s="6"/>
      <c r="D57" s="32" t="s">
        <v>33</v>
      </c>
      <c r="E57" s="6"/>
      <c r="F57" s="6"/>
      <c r="G57" s="6"/>
      <c r="H57" s="6" t="s">
        <v>55</v>
      </c>
      <c r="I57" s="6"/>
      <c r="J57" s="6" t="s">
        <v>56</v>
      </c>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118"/>
      <c r="AS57" s="118"/>
      <c r="AT57" s="118"/>
      <c r="AU57" s="118"/>
      <c r="AV57" s="118"/>
      <c r="AW57" s="6"/>
      <c r="AX57" s="6"/>
      <c r="AY57" s="6"/>
      <c r="AZ57" s="6"/>
      <c r="BA57" s="6"/>
      <c r="BB57" s="6"/>
      <c r="BC57" s="6"/>
      <c r="BD57" s="6"/>
      <c r="BE57" s="6"/>
    </row>
    <row r="58" spans="1:58">
      <c r="A58" s="6"/>
      <c r="B58" s="6"/>
      <c r="C58" s="6"/>
      <c r="D58" s="6"/>
      <c r="E58" s="6"/>
      <c r="F58" s="6"/>
      <c r="G58" s="6"/>
      <c r="H58" s="6" t="s">
        <v>55</v>
      </c>
      <c r="I58" s="6"/>
      <c r="J58" s="6" t="str">
        <f>FIXED(AE32,0)&amp;" × 1.10"</f>
        <v>0 × 1.10</v>
      </c>
      <c r="K58" s="6"/>
      <c r="L58" s="6"/>
      <c r="M58" s="6"/>
      <c r="N58" s="6"/>
      <c r="O58" s="65"/>
      <c r="P58" s="65"/>
      <c r="Q58" s="65"/>
      <c r="R58" s="65"/>
      <c r="S58" s="65"/>
      <c r="T58" s="73"/>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row>
    <row r="59" spans="1:58">
      <c r="A59" s="6"/>
      <c r="B59" s="6"/>
      <c r="C59" s="6"/>
      <c r="D59" s="6"/>
      <c r="E59" s="6"/>
      <c r="F59" s="6"/>
      <c r="G59" s="6"/>
      <c r="H59" s="6" t="s">
        <v>55</v>
      </c>
      <c r="I59" s="6"/>
      <c r="J59" s="58">
        <f>ROUNDDOWN(AE32*1.1,0)</f>
        <v>0</v>
      </c>
      <c r="K59" s="60"/>
      <c r="L59" s="60"/>
      <c r="M59" s="60"/>
      <c r="N59" s="60"/>
      <c r="O59" s="60"/>
      <c r="P59" s="66"/>
      <c r="Q59" s="6"/>
      <c r="R59" s="6" t="s">
        <v>21</v>
      </c>
      <c r="S59" s="6"/>
      <c r="T59" s="6"/>
      <c r="U59" s="6"/>
      <c r="V59" s="6"/>
      <c r="W59" s="6"/>
      <c r="X59" s="6"/>
      <c r="Y59" s="6"/>
      <c r="Z59" s="6"/>
      <c r="AA59" s="6"/>
      <c r="AB59" s="6"/>
      <c r="AC59" s="6"/>
      <c r="AD59" s="6"/>
      <c r="AE59" s="6"/>
      <c r="AF59" s="87"/>
      <c r="AG59" s="6"/>
      <c r="AH59" s="6"/>
      <c r="AI59" s="6"/>
      <c r="AJ59" s="87"/>
      <c r="AK59" s="6"/>
      <c r="AL59" s="6"/>
      <c r="AM59" s="6"/>
      <c r="AN59" s="6"/>
      <c r="AO59" s="6"/>
      <c r="AP59" s="6"/>
      <c r="AQ59" s="6"/>
      <c r="AR59" s="6"/>
      <c r="AS59" s="6"/>
      <c r="AT59" s="6"/>
      <c r="AU59" s="6"/>
      <c r="AV59" s="6"/>
      <c r="AW59" s="6"/>
      <c r="AX59" s="6"/>
      <c r="AY59" s="6"/>
      <c r="AZ59" s="6"/>
      <c r="BA59" s="6"/>
      <c r="BB59" s="6"/>
      <c r="BC59" s="6"/>
      <c r="BD59" s="6"/>
      <c r="BE59" s="6"/>
    </row>
    <row r="60" spans="1:58">
      <c r="A60" s="6"/>
      <c r="B60" s="6"/>
      <c r="C60" s="6"/>
      <c r="D60" s="6"/>
      <c r="E60" s="6"/>
      <c r="F60" s="6"/>
      <c r="G60" s="6"/>
      <c r="H60" s="47"/>
      <c r="I60" s="6"/>
      <c r="J60" s="47"/>
      <c r="K60" s="47"/>
      <c r="L60" s="47"/>
      <c r="M60" s="6"/>
      <c r="N60" s="6"/>
      <c r="O60" s="6"/>
      <c r="P60" s="6"/>
      <c r="Q60" s="6"/>
      <c r="R60" s="6"/>
      <c r="S60" s="6"/>
      <c r="T60" s="6"/>
      <c r="U60" s="6"/>
      <c r="V60" s="6"/>
      <c r="W60" s="6"/>
      <c r="X60" s="6"/>
      <c r="Y60" s="6"/>
      <c r="Z60" s="6"/>
      <c r="AA60" s="6"/>
      <c r="AB60" s="6"/>
      <c r="AC60" s="6"/>
      <c r="AD60" s="87"/>
      <c r="AE60" s="6"/>
      <c r="AF60" s="6"/>
      <c r="AG60" s="6"/>
      <c r="AH60" s="87"/>
      <c r="AI60" s="6"/>
      <c r="AJ60" s="6"/>
      <c r="AK60" s="6"/>
      <c r="AL60" s="6"/>
      <c r="AM60" s="6"/>
      <c r="AN60" s="6"/>
      <c r="AO60" s="6"/>
      <c r="AP60" s="6"/>
      <c r="AQ60" s="6"/>
      <c r="AR60" s="6"/>
      <c r="AS60" s="6"/>
      <c r="AT60" s="6"/>
      <c r="AU60" s="6"/>
      <c r="AV60" s="6"/>
      <c r="AW60" s="6"/>
      <c r="AX60" s="6"/>
      <c r="AY60" s="6"/>
      <c r="AZ60" s="6"/>
      <c r="BA60" s="6"/>
      <c r="BB60" s="6"/>
      <c r="BC60" s="6"/>
      <c r="BD60" s="6"/>
      <c r="BE60" s="6"/>
    </row>
    <row r="61" spans="1:58">
      <c r="A61" s="6"/>
      <c r="B61" s="6" t="s">
        <v>60</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row>
    <row r="62" spans="1:58">
      <c r="A62" s="6"/>
      <c r="B62" s="6"/>
      <c r="C62" s="6"/>
      <c r="D62" s="32" t="s">
        <v>61</v>
      </c>
      <c r="E62" s="6"/>
      <c r="F62" s="6"/>
      <c r="G62" s="6"/>
      <c r="H62" s="6" t="s">
        <v>55</v>
      </c>
      <c r="I62" s="6"/>
      <c r="J62" s="6" t="s">
        <v>57</v>
      </c>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row>
    <row r="63" spans="1:58">
      <c r="A63" s="6"/>
      <c r="B63" s="6"/>
      <c r="C63" s="6"/>
      <c r="D63" s="6"/>
      <c r="E63" s="6"/>
      <c r="F63" s="6"/>
      <c r="G63" s="6"/>
      <c r="H63" s="6" t="s">
        <v>55</v>
      </c>
      <c r="I63" s="6"/>
      <c r="J63" s="6" t="str">
        <f>FIXED(AX52,0)&amp;" × 1.10"</f>
        <v>0 × 1.10</v>
      </c>
      <c r="K63" s="6"/>
      <c r="L63" s="6"/>
      <c r="M63" s="6"/>
      <c r="N63" s="6"/>
      <c r="O63" s="65"/>
      <c r="P63" s="65"/>
      <c r="Q63" s="65"/>
      <c r="R63" s="65"/>
      <c r="S63" s="65"/>
      <c r="T63" s="73"/>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row>
    <row r="64" spans="1:58">
      <c r="A64" s="6"/>
      <c r="B64" s="6"/>
      <c r="C64" s="6"/>
      <c r="D64" s="6"/>
      <c r="E64" s="6"/>
      <c r="F64" s="6"/>
      <c r="G64" s="6"/>
      <c r="H64" s="6" t="s">
        <v>55</v>
      </c>
      <c r="I64" s="6"/>
      <c r="J64" s="58">
        <f>ROUNDDOWN(AX52*1.1,0)</f>
        <v>0</v>
      </c>
      <c r="K64" s="60"/>
      <c r="L64" s="60"/>
      <c r="M64" s="60"/>
      <c r="N64" s="60"/>
      <c r="O64" s="60"/>
      <c r="P64" s="66"/>
      <c r="Q64" s="6"/>
      <c r="R64" s="6" t="s">
        <v>21</v>
      </c>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row>
    <row r="65" spans="1:59">
      <c r="A65" s="6"/>
      <c r="B65" s="6"/>
      <c r="C65" s="6"/>
      <c r="D65" s="6"/>
      <c r="E65" s="6"/>
      <c r="F65" s="6"/>
      <c r="G65" s="6"/>
      <c r="H65" s="6"/>
      <c r="I65" s="47"/>
      <c r="J65" s="47"/>
      <c r="K65" s="47"/>
      <c r="L65" s="47"/>
      <c r="M65" s="47"/>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row>
    <row r="66" spans="1:59">
      <c r="A66" s="6"/>
      <c r="B66" s="6" t="s">
        <v>9</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row>
    <row r="67" spans="1:59">
      <c r="A67" s="6"/>
      <c r="B67" s="6"/>
      <c r="C67" s="6"/>
      <c r="D67" s="6"/>
      <c r="E67" s="33" t="s">
        <v>47</v>
      </c>
      <c r="F67" s="40" t="str">
        <f>D62</f>
        <v>Ｍ変更</v>
      </c>
      <c r="G67" s="40"/>
      <c r="H67" s="40"/>
      <c r="I67" s="40"/>
      <c r="J67" s="40"/>
      <c r="K67" s="40"/>
      <c r="L67" s="40" t="s">
        <v>43</v>
      </c>
      <c r="M67" s="40"/>
      <c r="N67" s="40" t="str">
        <f>D57</f>
        <v>Ｍ当初</v>
      </c>
      <c r="O67" s="40"/>
      <c r="P67" s="40"/>
      <c r="Q67" s="40"/>
      <c r="R67" s="40"/>
      <c r="S67" s="40"/>
      <c r="T67" s="6" t="s">
        <v>38</v>
      </c>
      <c r="U67" s="40" t="s">
        <v>43</v>
      </c>
      <c r="V67" s="40"/>
      <c r="W67" s="40" t="s">
        <v>58</v>
      </c>
      <c r="X67" s="40"/>
      <c r="Y67" s="40"/>
      <c r="Z67" s="40"/>
      <c r="AA67" s="40"/>
      <c r="AB67" s="40"/>
      <c r="AC67" s="40" t="s">
        <v>16</v>
      </c>
      <c r="AD67" s="40"/>
      <c r="AE67" s="91">
        <v>1</v>
      </c>
      <c r="AF67" s="91"/>
      <c r="AG67" s="32" t="s">
        <v>3</v>
      </c>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1:59">
      <c r="A68" s="6"/>
      <c r="B68" s="6"/>
      <c r="C68" s="6"/>
      <c r="D68" s="33" t="s">
        <v>55</v>
      </c>
      <c r="E68" s="33" t="s">
        <v>47</v>
      </c>
      <c r="F68" s="41">
        <f>J64</f>
        <v>0</v>
      </c>
      <c r="G68" s="41"/>
      <c r="H68" s="41"/>
      <c r="I68" s="41"/>
      <c r="J68" s="41"/>
      <c r="K68" s="41"/>
      <c r="L68" s="40" t="s">
        <v>43</v>
      </c>
      <c r="M68" s="40"/>
      <c r="N68" s="41">
        <f>J59</f>
        <v>0</v>
      </c>
      <c r="O68" s="41"/>
      <c r="P68" s="41"/>
      <c r="Q68" s="41"/>
      <c r="R68" s="41"/>
      <c r="S68" s="41"/>
      <c r="T68" s="6" t="s">
        <v>38</v>
      </c>
      <c r="U68" s="40" t="s">
        <v>43</v>
      </c>
      <c r="V68" s="40"/>
      <c r="W68" s="41">
        <f>R18</f>
        <v>0</v>
      </c>
      <c r="X68" s="41"/>
      <c r="Y68" s="41"/>
      <c r="Z68" s="41"/>
      <c r="AA68" s="41"/>
      <c r="AB68" s="41"/>
      <c r="AC68" s="40" t="s">
        <v>16</v>
      </c>
      <c r="AD68" s="40"/>
      <c r="AE68" s="91">
        <v>1</v>
      </c>
      <c r="AF68" s="91"/>
      <c r="AG68" s="32" t="s">
        <v>3</v>
      </c>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1:59">
      <c r="A69" s="6"/>
      <c r="B69" s="6"/>
      <c r="C69" s="6"/>
      <c r="D69" s="33" t="s">
        <v>55</v>
      </c>
      <c r="E69" s="6"/>
      <c r="F69" s="41">
        <f>F68-N68</f>
        <v>0</v>
      </c>
      <c r="G69" s="41"/>
      <c r="H69" s="41"/>
      <c r="I69" s="41"/>
      <c r="J69" s="41"/>
      <c r="K69" s="41"/>
      <c r="L69" s="40" t="s">
        <v>43</v>
      </c>
      <c r="M69" s="40"/>
      <c r="N69" s="41">
        <f>ROUNDDOWN(W68*0.01,0)</f>
        <v>0</v>
      </c>
      <c r="O69" s="41"/>
      <c r="P69" s="41"/>
      <c r="Q69" s="41"/>
      <c r="R69" s="41"/>
      <c r="S69" s="41"/>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5"/>
      <c r="BG69" s="5"/>
    </row>
    <row r="70" spans="1:59">
      <c r="A70" s="6"/>
      <c r="B70" s="6"/>
      <c r="C70" s="6"/>
      <c r="D70" s="33" t="s">
        <v>55</v>
      </c>
      <c r="E70" s="6"/>
      <c r="F70" s="41" t="str">
        <f>IF(AND(F69&gt;=(-N69),F69&lt;=0),"‐",IF(F69&lt;(-N69),F69+N69,IF(AND(F69&gt;=0,F69&lt;=N69),"‐",F69-N69)))</f>
        <v>‐</v>
      </c>
      <c r="G70" s="41"/>
      <c r="H70" s="41"/>
      <c r="I70" s="41"/>
      <c r="J70" s="41"/>
      <c r="K70" s="41"/>
      <c r="L70" s="62"/>
      <c r="M70" s="62"/>
      <c r="N70" s="63"/>
      <c r="O70" s="63"/>
      <c r="P70" s="63"/>
      <c r="Q70" s="63"/>
      <c r="R70" s="63"/>
      <c r="S70" s="63"/>
      <c r="T70" s="6"/>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103"/>
      <c r="BF70" s="5"/>
      <c r="BG70" s="5"/>
    </row>
    <row r="71" spans="1:59" ht="11.25" customHeight="1">
      <c r="A71" s="5"/>
      <c r="B71" s="5"/>
      <c r="C71" s="5"/>
      <c r="D71" s="5"/>
      <c r="E71" s="5"/>
      <c r="F71" s="5"/>
      <c r="G71" s="5"/>
      <c r="H71" s="5"/>
      <c r="I71" s="5"/>
      <c r="J71" s="5"/>
      <c r="K71" s="5"/>
      <c r="L71" s="5"/>
      <c r="M71" s="5"/>
      <c r="N71" s="64"/>
      <c r="O71" s="64"/>
      <c r="P71" s="64"/>
      <c r="Q71" s="64"/>
      <c r="R71" s="64"/>
      <c r="S71" s="64"/>
      <c r="T71" s="5"/>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103"/>
      <c r="BF71" s="5"/>
      <c r="BG71" s="5"/>
    </row>
    <row r="72" spans="1:59" ht="27.75" customHeight="1">
      <c r="A72" s="5"/>
      <c r="B72" s="5"/>
      <c r="C72" s="5"/>
      <c r="D72" s="34" t="str">
        <f>IF(AND(F69&gt;=(-N69),F69&lt;=N69),"単品スライドの対象とならない。",IF(F69&gt;N69,"※　増額の単品スライドの対象となる可能性があります。",IF(F69&lt;-N69,"※　減額の単品スライドの対象となる可能性があります。","－")))</f>
        <v>単品スライドの対象とならない。</v>
      </c>
      <c r="E72" s="5"/>
      <c r="F72" s="5"/>
      <c r="G72" s="5"/>
      <c r="H72" s="5"/>
      <c r="I72" s="5"/>
      <c r="J72" s="5"/>
      <c r="K72" s="5"/>
      <c r="L72" s="5"/>
      <c r="M72" s="5"/>
      <c r="N72" s="5"/>
      <c r="O72" s="5"/>
      <c r="P72" s="5"/>
      <c r="Q72" s="5"/>
      <c r="R72" s="5"/>
      <c r="S72" s="5"/>
      <c r="T72" s="5"/>
      <c r="U72" s="78"/>
      <c r="V72" s="78"/>
      <c r="W72" s="78"/>
      <c r="X72" s="78"/>
      <c r="Y72" s="78"/>
      <c r="Z72" s="78"/>
      <c r="AA72" s="78"/>
      <c r="AB72" s="78"/>
      <c r="AC72" s="78"/>
      <c r="AD72" s="78"/>
      <c r="AE72" s="78"/>
      <c r="AF72" s="78"/>
      <c r="AG72" s="78"/>
      <c r="AH72" s="78"/>
      <c r="AI72" s="78"/>
      <c r="AJ72" s="78"/>
      <c r="AK72" s="78"/>
      <c r="AL72" s="78"/>
      <c r="AM72" s="103"/>
      <c r="AN72" s="103"/>
      <c r="AO72" s="103"/>
      <c r="AP72" s="103"/>
      <c r="AQ72" s="103"/>
      <c r="AR72" s="103"/>
      <c r="AS72" s="103"/>
      <c r="AT72" s="103"/>
      <c r="AU72" s="103"/>
      <c r="AV72" s="103"/>
      <c r="AW72" s="103"/>
      <c r="AX72" s="103"/>
      <c r="AY72" s="103"/>
      <c r="AZ72" s="103"/>
      <c r="BA72" s="103"/>
      <c r="BB72" s="103"/>
      <c r="BC72" s="103"/>
      <c r="BD72" s="103"/>
      <c r="BE72" s="103"/>
      <c r="BF72" s="5"/>
      <c r="BG72" s="5"/>
    </row>
    <row r="73" spans="1:59" ht="12" customHeight="1">
      <c r="A73" s="5"/>
      <c r="B73" s="5"/>
      <c r="C73" s="5"/>
      <c r="D73" s="5"/>
      <c r="E73" s="5"/>
      <c r="F73" s="5"/>
      <c r="G73" s="5"/>
      <c r="H73" s="5"/>
      <c r="I73" s="5"/>
      <c r="J73" s="5"/>
      <c r="K73" s="5"/>
      <c r="L73" s="5"/>
      <c r="M73" s="5"/>
      <c r="N73" s="5"/>
      <c r="O73" s="5"/>
      <c r="P73" s="5"/>
      <c r="Q73" s="5"/>
      <c r="R73" s="5"/>
      <c r="S73" s="5"/>
      <c r="T73" s="5"/>
      <c r="U73" s="78"/>
      <c r="V73" s="78"/>
      <c r="W73" s="78"/>
      <c r="X73" s="78"/>
      <c r="Y73" s="78"/>
      <c r="Z73" s="78"/>
      <c r="AA73" s="78"/>
      <c r="AB73" s="78"/>
      <c r="AC73" s="78"/>
      <c r="AD73" s="78"/>
      <c r="AE73" s="78"/>
      <c r="AF73" s="78"/>
      <c r="AG73" s="78"/>
      <c r="AH73" s="78"/>
      <c r="AI73" s="78"/>
      <c r="AJ73" s="78"/>
      <c r="AK73" s="78"/>
      <c r="AL73" s="78"/>
      <c r="AM73" s="5"/>
      <c r="AN73" s="5"/>
      <c r="AO73" s="5"/>
      <c r="AP73" s="5"/>
      <c r="AQ73" s="5"/>
      <c r="AR73" s="5"/>
      <c r="AS73" s="5"/>
      <c r="AT73" s="5"/>
      <c r="AU73" s="5"/>
      <c r="AV73" s="5"/>
      <c r="AW73" s="5"/>
      <c r="AX73" s="5"/>
      <c r="AY73" s="5"/>
      <c r="AZ73" s="5"/>
      <c r="BA73" s="5"/>
      <c r="BB73" s="5"/>
      <c r="BC73" s="5"/>
      <c r="BD73" s="5"/>
      <c r="BE73" s="5"/>
      <c r="BF73" s="5"/>
      <c r="BG73" s="5"/>
    </row>
    <row r="74" spans="1:59">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c r="A75" s="5"/>
      <c r="B75" s="5"/>
      <c r="C75" s="5"/>
      <c r="D75" s="5"/>
      <c r="E75" s="5"/>
      <c r="F75" s="5"/>
      <c r="G75" s="5"/>
      <c r="H75" s="5"/>
      <c r="I75" s="5"/>
      <c r="J75" s="5"/>
      <c r="K75" s="5"/>
      <c r="L75" s="5"/>
      <c r="M75" s="5"/>
      <c r="N75" s="5"/>
      <c r="O75" s="5"/>
      <c r="P75" s="5"/>
      <c r="Q75" s="5"/>
      <c r="R75" s="5"/>
      <c r="S75" s="5"/>
      <c r="T75" s="5"/>
      <c r="U75" s="21"/>
      <c r="V75" s="21"/>
      <c r="W75" s="21"/>
      <c r="X75" s="21"/>
      <c r="Y75" s="21"/>
      <c r="Z75" s="21"/>
      <c r="AA75" s="21"/>
      <c r="AB75" s="21"/>
      <c r="AC75" s="21"/>
      <c r="AD75" s="21"/>
      <c r="AE75" s="21"/>
      <c r="AF75" s="21"/>
      <c r="AG75" s="21"/>
      <c r="AH75" s="21"/>
      <c r="AI75" s="21"/>
      <c r="AJ75" s="21"/>
      <c r="AK75" s="21"/>
      <c r="AL75" s="21"/>
      <c r="AM75" s="21"/>
      <c r="AN75" s="21"/>
      <c r="AO75" s="21"/>
      <c r="AP75" s="21"/>
      <c r="AQ75" s="5"/>
      <c r="AR75" s="5"/>
      <c r="AS75" s="5"/>
      <c r="AT75" s="5"/>
      <c r="AU75" s="5"/>
      <c r="AV75" s="5"/>
      <c r="AW75" s="5"/>
      <c r="AX75" s="5"/>
      <c r="AY75" s="5"/>
      <c r="AZ75" s="5"/>
      <c r="BA75" s="5"/>
      <c r="BB75" s="5"/>
      <c r="BC75" s="5"/>
      <c r="BD75" s="5"/>
      <c r="BE75" s="5"/>
      <c r="BF75" s="5"/>
      <c r="BG75" s="5"/>
    </row>
    <row r="76" spans="1:59">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row r="81" spans="1:59">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row r="82" spans="1:59">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row>
    <row r="83" spans="1:59">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row>
    <row r="84" spans="1:59">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row>
    <row r="85" spans="1:59">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row>
    <row r="86" spans="1:59">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row>
    <row r="87" spans="1:59">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row>
    <row r="88" spans="1:59">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row>
    <row r="89" spans="1:59">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row>
    <row r="90" spans="1:59">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row>
    <row r="91" spans="1:59">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row>
    <row r="92" spans="1:59">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row>
    <row r="93" spans="1:59">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row>
    <row r="94" spans="1:59">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row>
    <row r="95" spans="1:59">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row>
    <row r="96" spans="1:59">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row>
    <row r="97" spans="1:59">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row>
    <row r="98" spans="1:59">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row>
    <row r="99" spans="1:59">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row>
    <row r="100" spans="1:59">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row>
    <row r="101" spans="1:59">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row>
    <row r="102" spans="1:59">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row>
    <row r="103" spans="1:59">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row>
    <row r="104" spans="1:59">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row>
    <row r="105" spans="1:59">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row>
    <row r="106" spans="1:59">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row>
    <row r="107" spans="1:59">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row>
    <row r="108" spans="1:59">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row>
    <row r="109" spans="1:5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row>
    <row r="110" spans="1:59">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row>
    <row r="111" spans="1:59">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row>
  </sheetData>
  <mergeCells count="321">
    <mergeCell ref="AO5:AP5"/>
    <mergeCell ref="AQ5:AR5"/>
    <mergeCell ref="AS5:AT5"/>
    <mergeCell ref="AU5:AV5"/>
    <mergeCell ref="AW5:AX5"/>
    <mergeCell ref="AY5:AZ5"/>
    <mergeCell ref="BA5:BB5"/>
    <mergeCell ref="AH7:AM7"/>
    <mergeCell ref="AH8:AM8"/>
    <mergeCell ref="AN8:BB8"/>
    <mergeCell ref="AH9:AM9"/>
    <mergeCell ref="AN9:BB9"/>
    <mergeCell ref="AH10:AM10"/>
    <mergeCell ref="AN10:BB10"/>
    <mergeCell ref="R15:X15"/>
    <mergeCell ref="R16:X16"/>
    <mergeCell ref="R17:X17"/>
    <mergeCell ref="R18:X18"/>
    <mergeCell ref="R19:X19"/>
    <mergeCell ref="AF23:AL23"/>
    <mergeCell ref="U24:AD24"/>
    <mergeCell ref="AE24:AG24"/>
    <mergeCell ref="AI24:AK24"/>
    <mergeCell ref="B27:I27"/>
    <mergeCell ref="J27:Q27"/>
    <mergeCell ref="R27:T27"/>
    <mergeCell ref="U27:Y27"/>
    <mergeCell ref="Z27:AD27"/>
    <mergeCell ref="AE27:AL27"/>
    <mergeCell ref="B28:I28"/>
    <mergeCell ref="J28:Q28"/>
    <mergeCell ref="R28:T28"/>
    <mergeCell ref="U28:Y28"/>
    <mergeCell ref="Z28:AD28"/>
    <mergeCell ref="AE28:AL28"/>
    <mergeCell ref="B29:I29"/>
    <mergeCell ref="J29:Q29"/>
    <mergeCell ref="R29:T29"/>
    <mergeCell ref="U29:Y29"/>
    <mergeCell ref="Z29:AD29"/>
    <mergeCell ref="AE29:AL29"/>
    <mergeCell ref="B30:I30"/>
    <mergeCell ref="J30:Q30"/>
    <mergeCell ref="R30:T30"/>
    <mergeCell ref="U30:Y30"/>
    <mergeCell ref="Z30:AD30"/>
    <mergeCell ref="AE30:AL30"/>
    <mergeCell ref="B31:I31"/>
    <mergeCell ref="J31:Q31"/>
    <mergeCell ref="R31:T31"/>
    <mergeCell ref="U31:Y31"/>
    <mergeCell ref="Z31:AD31"/>
    <mergeCell ref="AE31:AL31"/>
    <mergeCell ref="U32:AD32"/>
    <mergeCell ref="AE32:AL32"/>
    <mergeCell ref="AX34:BD34"/>
    <mergeCell ref="U35:Z35"/>
    <mergeCell ref="AA35:AF35"/>
    <mergeCell ref="AG35:AL35"/>
    <mergeCell ref="AM35:AR35"/>
    <mergeCell ref="AS35:AX35"/>
    <mergeCell ref="AY35:BD35"/>
    <mergeCell ref="U36:V36"/>
    <mergeCell ref="X36:Y36"/>
    <mergeCell ref="AA36:AB36"/>
    <mergeCell ref="AD36:AE36"/>
    <mergeCell ref="AG36:AH36"/>
    <mergeCell ref="AJ36:AK36"/>
    <mergeCell ref="AM36:AN36"/>
    <mergeCell ref="AP36:AQ36"/>
    <mergeCell ref="AS36:AT36"/>
    <mergeCell ref="AV36:AW36"/>
    <mergeCell ref="AY36:AZ36"/>
    <mergeCell ref="BB36:BC36"/>
    <mergeCell ref="U37:W37"/>
    <mergeCell ref="X37:Z37"/>
    <mergeCell ref="AA37:AC37"/>
    <mergeCell ref="AD37:AF37"/>
    <mergeCell ref="AG37:AI37"/>
    <mergeCell ref="AJ37:AL37"/>
    <mergeCell ref="AM37:AO37"/>
    <mergeCell ref="AP37:AR37"/>
    <mergeCell ref="AS37:AU37"/>
    <mergeCell ref="AV37:AX37"/>
    <mergeCell ref="AY37:BA37"/>
    <mergeCell ref="BB37:BD37"/>
    <mergeCell ref="B38:I38"/>
    <mergeCell ref="J38:Q38"/>
    <mergeCell ref="R38:T38"/>
    <mergeCell ref="U38:W38"/>
    <mergeCell ref="X38:Z38"/>
    <mergeCell ref="AA38:AC38"/>
    <mergeCell ref="AD38:AF38"/>
    <mergeCell ref="AG38:AI38"/>
    <mergeCell ref="AJ38:AL38"/>
    <mergeCell ref="AM38:AO38"/>
    <mergeCell ref="AP38:AR38"/>
    <mergeCell ref="AS38:AU38"/>
    <mergeCell ref="AV38:AX38"/>
    <mergeCell ref="AY38:BA38"/>
    <mergeCell ref="BB38:BD38"/>
    <mergeCell ref="B39:I39"/>
    <mergeCell ref="J39:Q39"/>
    <mergeCell ref="R39:T39"/>
    <mergeCell ref="U39:W39"/>
    <mergeCell ref="X39:Z39"/>
    <mergeCell ref="AA39:AC39"/>
    <mergeCell ref="AD39:AF39"/>
    <mergeCell ref="AG39:AI39"/>
    <mergeCell ref="AJ39:AL39"/>
    <mergeCell ref="AM39:AO39"/>
    <mergeCell ref="AP39:AR39"/>
    <mergeCell ref="AS39:AU39"/>
    <mergeCell ref="AV39:AX39"/>
    <mergeCell ref="AY39:BA39"/>
    <mergeCell ref="BB39:BD39"/>
    <mergeCell ref="B40:I40"/>
    <mergeCell ref="J40:Q40"/>
    <mergeCell ref="R40:T40"/>
    <mergeCell ref="U40:W40"/>
    <mergeCell ref="X40:Z40"/>
    <mergeCell ref="AA40:AC40"/>
    <mergeCell ref="AD40:AF40"/>
    <mergeCell ref="AG40:AI40"/>
    <mergeCell ref="AJ40:AL40"/>
    <mergeCell ref="AM40:AO40"/>
    <mergeCell ref="AP40:AR40"/>
    <mergeCell ref="AS40:AU40"/>
    <mergeCell ref="AV40:AX40"/>
    <mergeCell ref="AY40:BA40"/>
    <mergeCell ref="BB40:BD40"/>
    <mergeCell ref="B41:I41"/>
    <mergeCell ref="J41:Q41"/>
    <mergeCell ref="R41:T41"/>
    <mergeCell ref="U41:W41"/>
    <mergeCell ref="X41:Z41"/>
    <mergeCell ref="AA41:AC41"/>
    <mergeCell ref="AD41:AF41"/>
    <mergeCell ref="AG41:AI41"/>
    <mergeCell ref="AJ41:AL41"/>
    <mergeCell ref="AM41:AO41"/>
    <mergeCell ref="AP41:AR41"/>
    <mergeCell ref="AS41:AU41"/>
    <mergeCell ref="AV41:AX41"/>
    <mergeCell ref="AY41:BA41"/>
    <mergeCell ref="BB41:BD41"/>
    <mergeCell ref="B42:I42"/>
    <mergeCell ref="J42:Q42"/>
    <mergeCell ref="R42:T42"/>
    <mergeCell ref="U42:W42"/>
    <mergeCell ref="X42:Z42"/>
    <mergeCell ref="AA42:AC42"/>
    <mergeCell ref="AD42:AF42"/>
    <mergeCell ref="AG42:AI42"/>
    <mergeCell ref="AJ42:AL42"/>
    <mergeCell ref="AM42:AO42"/>
    <mergeCell ref="AP42:AR42"/>
    <mergeCell ref="AS42:AU42"/>
    <mergeCell ref="AV42:AX42"/>
    <mergeCell ref="AY42:BA42"/>
    <mergeCell ref="BB42:BD42"/>
    <mergeCell ref="B44:G44"/>
    <mergeCell ref="H44:M44"/>
    <mergeCell ref="N44:S44"/>
    <mergeCell ref="T44:Y44"/>
    <mergeCell ref="Z44:AE44"/>
    <mergeCell ref="AF44:AK44"/>
    <mergeCell ref="B45:C45"/>
    <mergeCell ref="E45:F45"/>
    <mergeCell ref="H45:I45"/>
    <mergeCell ref="K45:L45"/>
    <mergeCell ref="N45:O45"/>
    <mergeCell ref="Q45:R45"/>
    <mergeCell ref="T45:U45"/>
    <mergeCell ref="W45:X45"/>
    <mergeCell ref="Z45:AA45"/>
    <mergeCell ref="AC45:AD45"/>
    <mergeCell ref="AF45:AG45"/>
    <mergeCell ref="AI45:AJ45"/>
    <mergeCell ref="B46:D46"/>
    <mergeCell ref="E46:G46"/>
    <mergeCell ref="H46:J46"/>
    <mergeCell ref="K46:M46"/>
    <mergeCell ref="N46:P46"/>
    <mergeCell ref="Q46:S46"/>
    <mergeCell ref="T46:V46"/>
    <mergeCell ref="W46:Y46"/>
    <mergeCell ref="Z46:AB46"/>
    <mergeCell ref="AC46:AE46"/>
    <mergeCell ref="AF46:AH46"/>
    <mergeCell ref="AI46:AK46"/>
    <mergeCell ref="AL46:AN46"/>
    <mergeCell ref="AO46:AQ46"/>
    <mergeCell ref="AR46:AW46"/>
    <mergeCell ref="AX46:BD46"/>
    <mergeCell ref="B47:D47"/>
    <mergeCell ref="E47:G47"/>
    <mergeCell ref="H47:J47"/>
    <mergeCell ref="K47:M47"/>
    <mergeCell ref="N47:P47"/>
    <mergeCell ref="Q47:S47"/>
    <mergeCell ref="T47:V47"/>
    <mergeCell ref="W47:Y47"/>
    <mergeCell ref="Z47:AB47"/>
    <mergeCell ref="AC47:AE47"/>
    <mergeCell ref="AF47:AH47"/>
    <mergeCell ref="AI47:AK47"/>
    <mergeCell ref="AL47:AN47"/>
    <mergeCell ref="AO47:AQ47"/>
    <mergeCell ref="AR47:AW47"/>
    <mergeCell ref="AX47:BD47"/>
    <mergeCell ref="B48:D48"/>
    <mergeCell ref="E48:G48"/>
    <mergeCell ref="H48:J48"/>
    <mergeCell ref="K48:M48"/>
    <mergeCell ref="N48:P48"/>
    <mergeCell ref="Q48:S48"/>
    <mergeCell ref="T48:V48"/>
    <mergeCell ref="W48:Y48"/>
    <mergeCell ref="Z48:AB48"/>
    <mergeCell ref="AC48:AE48"/>
    <mergeCell ref="AF48:AH48"/>
    <mergeCell ref="AI48:AK48"/>
    <mergeCell ref="AL48:AN48"/>
    <mergeCell ref="AO48:AQ48"/>
    <mergeCell ref="AR48:AW48"/>
    <mergeCell ref="AX48:BD48"/>
    <mergeCell ref="B49:D49"/>
    <mergeCell ref="E49:G49"/>
    <mergeCell ref="H49:J49"/>
    <mergeCell ref="K49:M49"/>
    <mergeCell ref="N49:P49"/>
    <mergeCell ref="Q49:S49"/>
    <mergeCell ref="T49:V49"/>
    <mergeCell ref="W49:Y49"/>
    <mergeCell ref="Z49:AB49"/>
    <mergeCell ref="AC49:AE49"/>
    <mergeCell ref="AF49:AH49"/>
    <mergeCell ref="AI49:AK49"/>
    <mergeCell ref="AL49:AN49"/>
    <mergeCell ref="AO49:AQ49"/>
    <mergeCell ref="AR49:AW49"/>
    <mergeCell ref="AX49:BD49"/>
    <mergeCell ref="B50:D50"/>
    <mergeCell ref="E50:G50"/>
    <mergeCell ref="H50:J50"/>
    <mergeCell ref="K50:M50"/>
    <mergeCell ref="N50:P50"/>
    <mergeCell ref="Q50:S50"/>
    <mergeCell ref="T50:V50"/>
    <mergeCell ref="W50:Y50"/>
    <mergeCell ref="Z50:AB50"/>
    <mergeCell ref="AC50:AE50"/>
    <mergeCell ref="AF50:AH50"/>
    <mergeCell ref="AI50:AK50"/>
    <mergeCell ref="AL50:AN50"/>
    <mergeCell ref="AO50:AQ50"/>
    <mergeCell ref="AR50:AW50"/>
    <mergeCell ref="AX50:BD50"/>
    <mergeCell ref="B51:D51"/>
    <mergeCell ref="E51:G51"/>
    <mergeCell ref="H51:J51"/>
    <mergeCell ref="K51:M51"/>
    <mergeCell ref="N51:P51"/>
    <mergeCell ref="Q51:S51"/>
    <mergeCell ref="T51:V51"/>
    <mergeCell ref="W51:Y51"/>
    <mergeCell ref="Z51:AB51"/>
    <mergeCell ref="AC51:AE51"/>
    <mergeCell ref="AF51:AH51"/>
    <mergeCell ref="AI51:AK51"/>
    <mergeCell ref="AL51:AN51"/>
    <mergeCell ref="AO51:AQ51"/>
    <mergeCell ref="AR51:AW51"/>
    <mergeCell ref="AX51:BD51"/>
    <mergeCell ref="AR52:AW52"/>
    <mergeCell ref="AX52:BD52"/>
    <mergeCell ref="J59:P59"/>
    <mergeCell ref="J64:P64"/>
    <mergeCell ref="F67:K67"/>
    <mergeCell ref="L67:M67"/>
    <mergeCell ref="N67:S67"/>
    <mergeCell ref="U67:V67"/>
    <mergeCell ref="W67:AB67"/>
    <mergeCell ref="AC67:AD67"/>
    <mergeCell ref="AE67:AF67"/>
    <mergeCell ref="F68:K68"/>
    <mergeCell ref="L68:M68"/>
    <mergeCell ref="N68:S68"/>
    <mergeCell ref="U68:V68"/>
    <mergeCell ref="W68:AB68"/>
    <mergeCell ref="AC68:AD68"/>
    <mergeCell ref="AE68:AF68"/>
    <mergeCell ref="F69:K69"/>
    <mergeCell ref="L69:M69"/>
    <mergeCell ref="N69:S69"/>
    <mergeCell ref="F70:K70"/>
    <mergeCell ref="U75:AP75"/>
    <mergeCell ref="A1:E2"/>
    <mergeCell ref="L1:AS3"/>
    <mergeCell ref="A7:K8"/>
    <mergeCell ref="B10:G11"/>
    <mergeCell ref="H10:H11"/>
    <mergeCell ref="I10:Y11"/>
    <mergeCell ref="B12:G13"/>
    <mergeCell ref="H12:H13"/>
    <mergeCell ref="I12:Y13"/>
    <mergeCell ref="B14:I15"/>
    <mergeCell ref="A21:W22"/>
    <mergeCell ref="B24:I26"/>
    <mergeCell ref="J24:Q26"/>
    <mergeCell ref="R24:T26"/>
    <mergeCell ref="U25:Y26"/>
    <mergeCell ref="Z25:AD26"/>
    <mergeCell ref="AE25:AL26"/>
    <mergeCell ref="B35:I37"/>
    <mergeCell ref="J35:Q37"/>
    <mergeCell ref="R35:T37"/>
    <mergeCell ref="AL44:AQ45"/>
    <mergeCell ref="AR44:BD45"/>
    <mergeCell ref="A54:N55"/>
  </mergeCells>
  <phoneticPr fontId="1" type="Hiragana"/>
  <conditionalFormatting sqref="L70">
    <cfRule type="cellIs" dxfId="1" priority="1" stopIfTrue="1" operator="lessThan">
      <formula>0</formula>
    </cfRule>
  </conditionalFormatting>
  <dataValidations count="1">
    <dataValidation type="list" allowBlank="1" showDropDown="0" showInputMessage="1" showErrorMessage="1" sqref="I12:Y13">
      <formula1>"­,鋼材類,燃料油,アスファルト類,コンクリート類,その他"</formula1>
    </dataValidation>
  </dataValidations>
  <pageMargins left="0" right="0" top="0.15944881889763782" bottom="0.15944881889763782" header="0.3" footer="0.3"/>
  <pageSetup paperSize="9" scale="67"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G111"/>
  <sheetViews>
    <sheetView view="pageBreakPreview" topLeftCell="A8" zoomScale="70" zoomScaleNormal="55" zoomScaleSheetLayoutView="70" workbookViewId="0">
      <selection activeCell="D73" sqref="D73"/>
    </sheetView>
  </sheetViews>
  <sheetFormatPr defaultRowHeight="16.2"/>
  <cols>
    <col min="1" max="57" width="2.75" style="1" customWidth="1"/>
    <col min="58" max="97" width="2.625" style="1" customWidth="1"/>
    <col min="98" max="16384" width="9" style="1" customWidth="1"/>
  </cols>
  <sheetData>
    <row r="1" spans="1:58">
      <c r="A1" s="2" t="s">
        <v>0</v>
      </c>
      <c r="B1" s="7"/>
      <c r="C1" s="7"/>
      <c r="D1" s="7"/>
      <c r="E1" s="35"/>
      <c r="L1" s="61" t="s">
        <v>11</v>
      </c>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row>
    <row r="2" spans="1:58">
      <c r="A2" s="3"/>
      <c r="B2" s="8"/>
      <c r="C2" s="8"/>
      <c r="D2" s="8"/>
      <c r="E2" s="36"/>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row>
    <row r="3" spans="1:58">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5" spans="1:58">
      <c r="AO5" s="105" t="s">
        <v>2</v>
      </c>
      <c r="AP5" s="105"/>
      <c r="AQ5" s="108"/>
      <c r="AR5" s="108"/>
      <c r="AS5" s="105" t="s">
        <v>5</v>
      </c>
      <c r="AT5" s="105"/>
      <c r="AU5" s="108"/>
      <c r="AV5" s="108"/>
      <c r="AW5" s="105" t="s">
        <v>6</v>
      </c>
      <c r="AX5" s="105"/>
      <c r="AY5" s="108"/>
      <c r="AZ5" s="108"/>
      <c r="BA5" s="105" t="s">
        <v>8</v>
      </c>
      <c r="BB5" s="105"/>
    </row>
    <row r="7" spans="1:58">
      <c r="A7" s="4" t="s">
        <v>13</v>
      </c>
      <c r="B7" s="4"/>
      <c r="C7" s="4"/>
      <c r="D7" s="4"/>
      <c r="E7" s="4"/>
      <c r="F7" s="4"/>
      <c r="G7" s="4"/>
      <c r="H7" s="4"/>
      <c r="I7" s="4"/>
      <c r="J7" s="4"/>
      <c r="K7" s="4"/>
      <c r="AH7" s="93" t="s">
        <v>23</v>
      </c>
      <c r="AI7" s="93"/>
      <c r="AJ7" s="93"/>
      <c r="AK7" s="93"/>
      <c r="AL7" s="93"/>
      <c r="AM7" s="93"/>
    </row>
    <row r="8" spans="1:58">
      <c r="A8" s="4"/>
      <c r="B8" s="4"/>
      <c r="C8" s="4"/>
      <c r="D8" s="4"/>
      <c r="E8" s="4"/>
      <c r="F8" s="4"/>
      <c r="G8" s="4"/>
      <c r="H8" s="4"/>
      <c r="I8" s="4"/>
      <c r="J8" s="4"/>
      <c r="K8" s="4"/>
      <c r="AH8" s="93" t="s">
        <v>20</v>
      </c>
      <c r="AI8" s="93"/>
      <c r="AJ8" s="93"/>
      <c r="AK8" s="93"/>
      <c r="AL8" s="93"/>
      <c r="AM8" s="93"/>
      <c r="AN8" s="104"/>
      <c r="AO8" s="104"/>
      <c r="AP8" s="104"/>
      <c r="AQ8" s="104"/>
      <c r="AR8" s="104"/>
      <c r="AS8" s="104"/>
      <c r="AT8" s="104"/>
      <c r="AU8" s="104"/>
      <c r="AV8" s="104"/>
      <c r="AW8" s="104"/>
      <c r="AX8" s="104"/>
      <c r="AY8" s="104"/>
      <c r="AZ8" s="104"/>
      <c r="BA8" s="104"/>
      <c r="BB8" s="104"/>
    </row>
    <row r="9" spans="1:58">
      <c r="AH9" s="93" t="s">
        <v>19</v>
      </c>
      <c r="AI9" s="93"/>
      <c r="AJ9" s="93"/>
      <c r="AK9" s="93"/>
      <c r="AL9" s="93"/>
      <c r="AM9" s="93"/>
      <c r="AN9" s="104"/>
      <c r="AO9" s="104"/>
      <c r="AP9" s="104"/>
      <c r="AQ9" s="104"/>
      <c r="AR9" s="104"/>
      <c r="AS9" s="104"/>
      <c r="AT9" s="104"/>
      <c r="AU9" s="104"/>
      <c r="AV9" s="104"/>
      <c r="AW9" s="104"/>
      <c r="AX9" s="104"/>
      <c r="AY9" s="104"/>
      <c r="AZ9" s="104"/>
      <c r="BA9" s="104"/>
      <c r="BB9" s="104"/>
    </row>
    <row r="10" spans="1:58">
      <c r="B10" s="9" t="s">
        <v>25</v>
      </c>
      <c r="C10" s="9"/>
      <c r="D10" s="9"/>
      <c r="E10" s="9"/>
      <c r="F10" s="9"/>
      <c r="G10" s="9"/>
      <c r="H10" s="21" t="s">
        <v>14</v>
      </c>
      <c r="I10" s="48" t="s">
        <v>48</v>
      </c>
      <c r="J10" s="48"/>
      <c r="K10" s="48"/>
      <c r="L10" s="48"/>
      <c r="M10" s="48"/>
      <c r="N10" s="48"/>
      <c r="O10" s="48"/>
      <c r="P10" s="48"/>
      <c r="Q10" s="48"/>
      <c r="R10" s="48"/>
      <c r="S10" s="48"/>
      <c r="T10" s="48"/>
      <c r="U10" s="48"/>
      <c r="V10" s="48"/>
      <c r="W10" s="48"/>
      <c r="X10" s="48"/>
      <c r="Y10" s="48"/>
      <c r="Z10" s="57"/>
      <c r="AA10" s="57"/>
      <c r="AB10" s="57"/>
      <c r="AC10" s="83"/>
      <c r="AD10" s="57"/>
      <c r="AE10" s="57"/>
      <c r="AH10" s="93" t="s">
        <v>15</v>
      </c>
      <c r="AI10" s="93"/>
      <c r="AJ10" s="93"/>
      <c r="AK10" s="93"/>
      <c r="AL10" s="93"/>
      <c r="AM10" s="93"/>
      <c r="AN10" s="104"/>
      <c r="AO10" s="104"/>
      <c r="AP10" s="104"/>
      <c r="AQ10" s="104"/>
      <c r="AR10" s="104"/>
      <c r="AS10" s="104"/>
      <c r="AT10" s="104"/>
      <c r="AU10" s="104"/>
      <c r="AV10" s="104"/>
      <c r="AW10" s="104"/>
      <c r="AX10" s="104"/>
      <c r="AY10" s="104"/>
      <c r="AZ10" s="104"/>
      <c r="BA10" s="104"/>
      <c r="BB10" s="104"/>
    </row>
    <row r="11" spans="1:58">
      <c r="B11" s="9"/>
      <c r="C11" s="9"/>
      <c r="D11" s="9"/>
      <c r="E11" s="9"/>
      <c r="F11" s="9"/>
      <c r="G11" s="9"/>
      <c r="H11" s="21"/>
      <c r="I11" s="49"/>
      <c r="J11" s="49"/>
      <c r="K11" s="49"/>
      <c r="L11" s="49"/>
      <c r="M11" s="49"/>
      <c r="N11" s="49"/>
      <c r="O11" s="49"/>
      <c r="P11" s="49"/>
      <c r="Q11" s="49"/>
      <c r="R11" s="49"/>
      <c r="S11" s="49"/>
      <c r="T11" s="49"/>
      <c r="U11" s="49"/>
      <c r="V11" s="49"/>
      <c r="W11" s="49"/>
      <c r="X11" s="49"/>
      <c r="Y11" s="49"/>
      <c r="Z11" s="57"/>
      <c r="AA11" s="57"/>
      <c r="AB11" s="57"/>
      <c r="AC11" s="83"/>
      <c r="AD11" s="57"/>
      <c r="AE11" s="57"/>
    </row>
    <row r="12" spans="1:58">
      <c r="B12" s="9" t="s">
        <v>28</v>
      </c>
      <c r="C12" s="9"/>
      <c r="D12" s="9"/>
      <c r="E12" s="9"/>
      <c r="F12" s="9"/>
      <c r="G12" s="9"/>
      <c r="H12" s="21" t="s">
        <v>14</v>
      </c>
      <c r="I12" s="50" t="s">
        <v>63</v>
      </c>
      <c r="J12" s="50"/>
      <c r="K12" s="50"/>
      <c r="L12" s="50"/>
      <c r="M12" s="50"/>
      <c r="N12" s="50"/>
      <c r="O12" s="50"/>
      <c r="P12" s="50"/>
      <c r="Q12" s="50"/>
      <c r="R12" s="50"/>
      <c r="S12" s="50"/>
      <c r="T12" s="50"/>
      <c r="U12" s="50"/>
      <c r="V12" s="50"/>
      <c r="W12" s="50"/>
      <c r="X12" s="50"/>
      <c r="Y12" s="50"/>
      <c r="Z12" s="81"/>
      <c r="AA12" s="81"/>
      <c r="AB12" s="81"/>
      <c r="AC12" s="84"/>
      <c r="AD12" s="81"/>
      <c r="AE12" s="81"/>
    </row>
    <row r="13" spans="1:58">
      <c r="B13" s="9"/>
      <c r="C13" s="9"/>
      <c r="D13" s="9"/>
      <c r="E13" s="9"/>
      <c r="F13" s="9"/>
      <c r="G13" s="9"/>
      <c r="H13" s="21"/>
      <c r="I13" s="51"/>
      <c r="J13" s="51"/>
      <c r="K13" s="51"/>
      <c r="L13" s="51"/>
      <c r="M13" s="51"/>
      <c r="N13" s="51"/>
      <c r="O13" s="51"/>
      <c r="P13" s="51"/>
      <c r="Q13" s="51"/>
      <c r="R13" s="51"/>
      <c r="S13" s="51"/>
      <c r="T13" s="51"/>
      <c r="U13" s="51"/>
      <c r="V13" s="51"/>
      <c r="W13" s="51"/>
      <c r="X13" s="51"/>
      <c r="Y13" s="51"/>
      <c r="Z13" s="81"/>
      <c r="AA13" s="81"/>
      <c r="AB13" s="81"/>
      <c r="AC13" s="81"/>
      <c r="AD13" s="81"/>
    </row>
    <row r="14" spans="1:58">
      <c r="B14" s="9" t="s">
        <v>29</v>
      </c>
      <c r="C14" s="9"/>
      <c r="D14" s="9"/>
      <c r="E14" s="9"/>
      <c r="F14" s="9"/>
      <c r="G14" s="9"/>
      <c r="H14" s="9"/>
      <c r="I14" s="9"/>
      <c r="J14" s="57"/>
      <c r="K14" s="59"/>
      <c r="L14" s="59"/>
      <c r="M14" s="59"/>
      <c r="N14" s="59"/>
      <c r="O14" s="59"/>
      <c r="P14" s="59"/>
      <c r="Q14" s="59"/>
      <c r="R14" s="59"/>
      <c r="S14" s="59"/>
      <c r="T14" s="59"/>
      <c r="U14" s="59"/>
      <c r="V14" s="59"/>
      <c r="W14" s="59"/>
      <c r="X14" s="59"/>
      <c r="Y14" s="59"/>
      <c r="Z14" s="57"/>
      <c r="AA14" s="57"/>
      <c r="AB14" s="57"/>
      <c r="AC14" s="57"/>
    </row>
    <row r="15" spans="1:58">
      <c r="B15" s="9"/>
      <c r="C15" s="9"/>
      <c r="D15" s="9"/>
      <c r="E15" s="9"/>
      <c r="F15" s="9"/>
      <c r="G15" s="9"/>
      <c r="H15" s="9"/>
      <c r="I15" s="9"/>
      <c r="J15" s="57"/>
      <c r="K15" s="57"/>
      <c r="L15" s="57"/>
      <c r="M15" s="57"/>
      <c r="N15" s="57"/>
      <c r="O15" s="57"/>
      <c r="P15" s="57"/>
      <c r="Q15" s="57"/>
      <c r="R15" s="68" t="s">
        <v>4</v>
      </c>
      <c r="S15" s="68"/>
      <c r="T15" s="68"/>
      <c r="U15" s="68"/>
      <c r="V15" s="68"/>
      <c r="W15" s="68"/>
      <c r="X15" s="68"/>
      <c r="Y15" s="57"/>
      <c r="Z15" s="57"/>
      <c r="AA15" s="57"/>
      <c r="AB15" s="57"/>
      <c r="AC15" s="57"/>
    </row>
    <row r="16" spans="1:58" ht="21" customHeight="1">
      <c r="A16" s="5"/>
      <c r="B16" s="5"/>
      <c r="C16" s="5"/>
      <c r="D16" s="30" t="s">
        <v>24</v>
      </c>
      <c r="E16" s="37"/>
      <c r="F16" s="37"/>
      <c r="G16" s="37"/>
      <c r="H16" s="37"/>
      <c r="I16" s="37"/>
      <c r="J16" s="37"/>
      <c r="K16" s="37"/>
      <c r="L16" s="37"/>
      <c r="M16" s="37"/>
      <c r="N16" s="37"/>
      <c r="O16" s="37"/>
      <c r="P16" s="37"/>
      <c r="Q16" s="67"/>
      <c r="R16" s="69">
        <v>25000000</v>
      </c>
      <c r="S16" s="69"/>
      <c r="T16" s="69"/>
      <c r="U16" s="69"/>
      <c r="V16" s="69"/>
      <c r="W16" s="69"/>
      <c r="X16" s="69"/>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ht="21" customHeight="1">
      <c r="A17" s="5"/>
      <c r="B17" s="5"/>
      <c r="C17" s="5"/>
      <c r="D17" s="30" t="s">
        <v>30</v>
      </c>
      <c r="E17" s="37"/>
      <c r="F17" s="37"/>
      <c r="G17" s="37"/>
      <c r="H17" s="37"/>
      <c r="I17" s="37"/>
      <c r="J17" s="37"/>
      <c r="K17" s="37"/>
      <c r="L17" s="37"/>
      <c r="M17" s="37"/>
      <c r="N17" s="37"/>
      <c r="O17" s="37"/>
      <c r="P17" s="37"/>
      <c r="Q17" s="67"/>
      <c r="R17" s="69">
        <v>0</v>
      </c>
      <c r="S17" s="69"/>
      <c r="T17" s="69"/>
      <c r="U17" s="69"/>
      <c r="V17" s="69"/>
      <c r="W17" s="69"/>
      <c r="X17" s="69"/>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ht="21" customHeight="1">
      <c r="A18" s="5"/>
      <c r="B18" s="5"/>
      <c r="C18" s="5"/>
      <c r="D18" s="30" t="s">
        <v>7</v>
      </c>
      <c r="E18" s="37"/>
      <c r="F18" s="37"/>
      <c r="G18" s="37"/>
      <c r="H18" s="37"/>
      <c r="I18" s="37"/>
      <c r="J18" s="37"/>
      <c r="K18" s="37"/>
      <c r="L18" s="37"/>
      <c r="M18" s="37"/>
      <c r="N18" s="37"/>
      <c r="O18" s="37"/>
      <c r="P18" s="37"/>
      <c r="Q18" s="67"/>
      <c r="R18" s="70">
        <f>R16-R17</f>
        <v>25000000</v>
      </c>
      <c r="S18" s="70"/>
      <c r="T18" s="70"/>
      <c r="U18" s="70"/>
      <c r="V18" s="70"/>
      <c r="W18" s="70"/>
      <c r="X18" s="70"/>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ht="21" customHeight="1">
      <c r="A19" s="5"/>
      <c r="B19" s="5"/>
      <c r="C19" s="5"/>
      <c r="D19" s="30" t="s">
        <v>10</v>
      </c>
      <c r="E19" s="37"/>
      <c r="F19" s="37"/>
      <c r="G19" s="37"/>
      <c r="H19" s="37"/>
      <c r="I19" s="37"/>
      <c r="J19" s="37"/>
      <c r="K19" s="37"/>
      <c r="L19" s="37"/>
      <c r="M19" s="37"/>
      <c r="N19" s="37"/>
      <c r="O19" s="37"/>
      <c r="P19" s="37"/>
      <c r="Q19" s="67"/>
      <c r="R19" s="70">
        <f>R18*(1/100)</f>
        <v>250000</v>
      </c>
      <c r="S19" s="70"/>
      <c r="T19" s="70"/>
      <c r="U19" s="70"/>
      <c r="V19" s="70"/>
      <c r="W19" s="70"/>
      <c r="X19" s="70"/>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row>
    <row r="20" spans="1:58">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row>
    <row r="21" spans="1:58">
      <c r="A21" s="4" t="s">
        <v>27</v>
      </c>
      <c r="B21" s="4"/>
      <c r="C21" s="4"/>
      <c r="D21" s="4"/>
      <c r="E21" s="4"/>
      <c r="F21" s="4"/>
      <c r="G21" s="4"/>
      <c r="H21" s="4"/>
      <c r="I21" s="4"/>
      <c r="J21" s="4"/>
      <c r="K21" s="4"/>
      <c r="L21" s="4"/>
      <c r="M21" s="4"/>
      <c r="N21" s="4"/>
      <c r="O21" s="4"/>
      <c r="P21" s="4"/>
      <c r="Q21" s="4"/>
      <c r="R21" s="4"/>
      <c r="S21" s="4"/>
      <c r="T21" s="4"/>
      <c r="U21" s="4"/>
      <c r="V21" s="4"/>
      <c r="W21" s="4"/>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c r="A22" s="4"/>
      <c r="B22" s="4"/>
      <c r="C22" s="4"/>
      <c r="D22" s="4"/>
      <c r="E22" s="4"/>
      <c r="F22" s="4"/>
      <c r="G22" s="4"/>
      <c r="H22" s="4"/>
      <c r="I22" s="4"/>
      <c r="J22" s="4"/>
      <c r="K22" s="4"/>
      <c r="L22" s="4"/>
      <c r="M22" s="4"/>
      <c r="N22" s="4"/>
      <c r="O22" s="4"/>
      <c r="P22" s="4"/>
      <c r="Q22" s="4"/>
      <c r="R22" s="4"/>
      <c r="S22" s="4"/>
      <c r="T22" s="4"/>
      <c r="U22" s="4"/>
      <c r="V22" s="4"/>
      <c r="W22" s="4"/>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row>
    <row r="23" spans="1:58">
      <c r="A23" s="5"/>
      <c r="B23" s="5" t="s">
        <v>31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68" t="s">
        <v>4</v>
      </c>
      <c r="AG23" s="68"/>
      <c r="AH23" s="68"/>
      <c r="AI23" s="68"/>
      <c r="AJ23" s="68"/>
      <c r="AK23" s="68"/>
      <c r="AL23" s="68"/>
      <c r="AM23" s="5"/>
      <c r="AN23" s="5"/>
      <c r="AO23" s="5"/>
      <c r="AP23" s="5"/>
      <c r="AQ23" s="5"/>
      <c r="AR23" s="5"/>
      <c r="AS23" s="5"/>
      <c r="AT23" s="5"/>
      <c r="AU23" s="5"/>
      <c r="AV23" s="5"/>
      <c r="AW23" s="5"/>
      <c r="AX23" s="5"/>
    </row>
    <row r="24" spans="1:58">
      <c r="A24" s="5"/>
      <c r="B24" s="10" t="s">
        <v>1</v>
      </c>
      <c r="C24" s="20"/>
      <c r="D24" s="20"/>
      <c r="E24" s="20"/>
      <c r="F24" s="20"/>
      <c r="G24" s="20"/>
      <c r="H24" s="20"/>
      <c r="I24" s="52"/>
      <c r="J24" s="10" t="s">
        <v>34</v>
      </c>
      <c r="K24" s="20"/>
      <c r="L24" s="20"/>
      <c r="M24" s="20"/>
      <c r="N24" s="20"/>
      <c r="O24" s="20"/>
      <c r="P24" s="20"/>
      <c r="Q24" s="52"/>
      <c r="R24" s="71" t="s">
        <v>37</v>
      </c>
      <c r="S24" s="71"/>
      <c r="T24" s="71"/>
      <c r="U24" s="15" t="s">
        <v>39</v>
      </c>
      <c r="V24" s="25"/>
      <c r="W24" s="25"/>
      <c r="X24" s="25"/>
      <c r="Y24" s="25"/>
      <c r="Z24" s="25"/>
      <c r="AA24" s="25"/>
      <c r="AB24" s="25"/>
      <c r="AC24" s="25"/>
      <c r="AD24" s="25"/>
      <c r="AE24" s="26"/>
      <c r="AF24" s="26"/>
      <c r="AG24" s="26"/>
      <c r="AH24" s="31" t="s">
        <v>36</v>
      </c>
      <c r="AI24" s="26"/>
      <c r="AJ24" s="26"/>
      <c r="AK24" s="26"/>
      <c r="AL24" s="43" t="s">
        <v>26</v>
      </c>
      <c r="AM24" s="5"/>
      <c r="AN24" s="5"/>
      <c r="AO24" s="5"/>
      <c r="AP24" s="5"/>
      <c r="AQ24" s="5"/>
      <c r="AR24" s="5"/>
      <c r="AS24" s="5"/>
      <c r="AT24" s="5"/>
      <c r="AU24" s="5"/>
      <c r="AV24" s="5"/>
      <c r="AW24" s="5"/>
      <c r="AX24" s="5"/>
      <c r="AY24" s="5"/>
      <c r="AZ24" s="5"/>
      <c r="BA24" s="5"/>
      <c r="BB24" s="5"/>
    </row>
    <row r="25" spans="1:58">
      <c r="A25" s="5"/>
      <c r="B25" s="11"/>
      <c r="C25" s="21"/>
      <c r="D25" s="21"/>
      <c r="E25" s="21"/>
      <c r="F25" s="21"/>
      <c r="G25" s="21"/>
      <c r="H25" s="21"/>
      <c r="I25" s="53"/>
      <c r="J25" s="11"/>
      <c r="K25" s="21"/>
      <c r="L25" s="21"/>
      <c r="M25" s="21"/>
      <c r="N25" s="21"/>
      <c r="O25" s="21"/>
      <c r="P25" s="21"/>
      <c r="Q25" s="53"/>
      <c r="R25" s="71"/>
      <c r="S25" s="71"/>
      <c r="T25" s="71"/>
      <c r="U25" s="74" t="s">
        <v>42</v>
      </c>
      <c r="V25" s="79"/>
      <c r="W25" s="79"/>
      <c r="X25" s="79"/>
      <c r="Y25" s="79"/>
      <c r="Z25" s="79" t="s">
        <v>44</v>
      </c>
      <c r="AA25" s="79"/>
      <c r="AB25" s="79"/>
      <c r="AC25" s="79"/>
      <c r="AD25" s="85"/>
      <c r="AE25" s="88" t="s">
        <v>45</v>
      </c>
      <c r="AF25" s="20"/>
      <c r="AG25" s="20"/>
      <c r="AH25" s="20"/>
      <c r="AI25" s="20"/>
      <c r="AJ25" s="20"/>
      <c r="AK25" s="20"/>
      <c r="AL25" s="52"/>
      <c r="AM25" s="5"/>
      <c r="AN25" s="5"/>
      <c r="AO25" s="5"/>
      <c r="AP25" s="5"/>
      <c r="AQ25" s="5"/>
      <c r="AR25" s="5"/>
      <c r="AS25" s="5"/>
      <c r="AT25" s="5"/>
      <c r="AU25" s="5"/>
      <c r="AV25" s="5"/>
      <c r="AW25" s="5"/>
      <c r="AX25" s="5"/>
      <c r="AY25" s="5"/>
      <c r="AZ25" s="5"/>
      <c r="BA25" s="5"/>
      <c r="BB25" s="5"/>
    </row>
    <row r="26" spans="1:58">
      <c r="A26" s="5"/>
      <c r="B26" s="12"/>
      <c r="C26" s="22"/>
      <c r="D26" s="22"/>
      <c r="E26" s="22"/>
      <c r="F26" s="22"/>
      <c r="G26" s="22"/>
      <c r="H26" s="22"/>
      <c r="I26" s="54"/>
      <c r="J26" s="12"/>
      <c r="K26" s="22"/>
      <c r="L26" s="22"/>
      <c r="M26" s="22"/>
      <c r="N26" s="22"/>
      <c r="O26" s="22"/>
      <c r="P26" s="22"/>
      <c r="Q26" s="54"/>
      <c r="R26" s="71"/>
      <c r="S26" s="71"/>
      <c r="T26" s="71"/>
      <c r="U26" s="75"/>
      <c r="V26" s="79"/>
      <c r="W26" s="79"/>
      <c r="X26" s="79"/>
      <c r="Y26" s="79"/>
      <c r="Z26" s="79"/>
      <c r="AA26" s="79"/>
      <c r="AB26" s="79"/>
      <c r="AC26" s="79"/>
      <c r="AD26" s="85"/>
      <c r="AE26" s="12"/>
      <c r="AF26" s="22"/>
      <c r="AG26" s="22"/>
      <c r="AH26" s="22"/>
      <c r="AI26" s="22"/>
      <c r="AJ26" s="22"/>
      <c r="AK26" s="22"/>
      <c r="AL26" s="54"/>
      <c r="AM26" s="5"/>
      <c r="AN26" s="5"/>
      <c r="AO26" s="5"/>
      <c r="AP26" s="5"/>
      <c r="AQ26" s="5"/>
      <c r="AR26" s="5"/>
      <c r="AS26" s="5"/>
      <c r="AT26" s="5"/>
      <c r="AU26" s="5"/>
      <c r="AV26" s="5"/>
      <c r="AW26" s="5"/>
      <c r="AX26" s="5"/>
      <c r="AY26" s="5"/>
      <c r="AZ26" s="5"/>
      <c r="BA26" s="5"/>
      <c r="BB26" s="5"/>
    </row>
    <row r="27" spans="1:58" ht="21" customHeight="1">
      <c r="A27" s="5"/>
      <c r="B27" s="13" t="str">
        <f>IF(B38="","",B38)</f>
        <v>ｺﾝｸﾘｰﾄ</v>
      </c>
      <c r="C27" s="23"/>
      <c r="D27" s="23"/>
      <c r="E27" s="23"/>
      <c r="F27" s="23"/>
      <c r="G27" s="23"/>
      <c r="H27" s="23"/>
      <c r="I27" s="55"/>
      <c r="J27" s="13" t="str">
        <f>IF(J38="","",J38)</f>
        <v>18-8-40 BB 60%</v>
      </c>
      <c r="K27" s="23"/>
      <c r="L27" s="23"/>
      <c r="M27" s="23"/>
      <c r="N27" s="23"/>
      <c r="O27" s="23"/>
      <c r="P27" s="23"/>
      <c r="Q27" s="55"/>
      <c r="R27" s="71" t="str">
        <f>IF(R38="","",R38)</f>
        <v>m3</v>
      </c>
      <c r="S27" s="71"/>
      <c r="T27" s="71"/>
      <c r="U27" s="76">
        <f>AR47</f>
        <v>364.7</v>
      </c>
      <c r="V27" s="80"/>
      <c r="W27" s="80"/>
      <c r="X27" s="80"/>
      <c r="Y27" s="80"/>
      <c r="Z27" s="82">
        <v>19000</v>
      </c>
      <c r="AA27" s="82"/>
      <c r="AB27" s="82"/>
      <c r="AC27" s="82"/>
      <c r="AD27" s="86"/>
      <c r="AE27" s="70">
        <f>ROUNDDOWN(Z27*U27,0)</f>
        <v>6929300</v>
      </c>
      <c r="AF27" s="70"/>
      <c r="AG27" s="70"/>
      <c r="AH27" s="70"/>
      <c r="AI27" s="70"/>
      <c r="AJ27" s="70"/>
      <c r="AK27" s="70"/>
      <c r="AL27" s="70"/>
      <c r="AM27" s="5"/>
      <c r="AN27" s="5"/>
      <c r="AO27" s="5"/>
      <c r="AP27" s="5"/>
      <c r="AQ27" s="5"/>
      <c r="AR27" s="5"/>
      <c r="AS27" s="5"/>
      <c r="AT27" s="5"/>
      <c r="AU27" s="5"/>
      <c r="AV27" s="5"/>
      <c r="AW27" s="5"/>
      <c r="AX27" s="5"/>
    </row>
    <row r="28" spans="1:58" ht="21" customHeight="1">
      <c r="A28" s="5"/>
      <c r="B28" s="13" t="str">
        <f>IF(B39="","",B39)</f>
        <v>ｺﾝｸﾘｰﾄ</v>
      </c>
      <c r="C28" s="23"/>
      <c r="D28" s="23"/>
      <c r="E28" s="23"/>
      <c r="F28" s="23"/>
      <c r="G28" s="23"/>
      <c r="H28" s="23"/>
      <c r="I28" s="55"/>
      <c r="J28" s="13" t="str">
        <f>IF(J39="","",J39)</f>
        <v>24-8-20 BB 55%</v>
      </c>
      <c r="K28" s="23"/>
      <c r="L28" s="23"/>
      <c r="M28" s="23"/>
      <c r="N28" s="23"/>
      <c r="O28" s="23"/>
      <c r="P28" s="23"/>
      <c r="Q28" s="55"/>
      <c r="R28" s="71" t="str">
        <f>IF(R39="","",R39)</f>
        <v>m3</v>
      </c>
      <c r="S28" s="71"/>
      <c r="T28" s="71"/>
      <c r="U28" s="76">
        <f>AR48</f>
        <v>30.6</v>
      </c>
      <c r="V28" s="80"/>
      <c r="W28" s="80"/>
      <c r="X28" s="80"/>
      <c r="Y28" s="80"/>
      <c r="Z28" s="82">
        <v>22000</v>
      </c>
      <c r="AA28" s="82"/>
      <c r="AB28" s="82"/>
      <c r="AC28" s="82"/>
      <c r="AD28" s="86"/>
      <c r="AE28" s="70">
        <f>ROUNDDOWN(Z28*U28,0)</f>
        <v>673200</v>
      </c>
      <c r="AF28" s="70"/>
      <c r="AG28" s="70"/>
      <c r="AH28" s="70"/>
      <c r="AI28" s="70"/>
      <c r="AJ28" s="70"/>
      <c r="AK28" s="70"/>
      <c r="AL28" s="70"/>
      <c r="AM28" s="5"/>
      <c r="AN28" s="5"/>
      <c r="AO28" s="5"/>
      <c r="AP28" s="5"/>
      <c r="AQ28" s="5"/>
      <c r="AR28" s="5"/>
      <c r="AS28" s="5"/>
      <c r="AT28" s="5"/>
      <c r="AU28" s="5"/>
      <c r="AV28" s="5"/>
      <c r="AW28" s="5"/>
      <c r="AX28" s="5"/>
    </row>
    <row r="29" spans="1:58" ht="21" customHeight="1">
      <c r="A29" s="5"/>
      <c r="B29" s="13" t="str">
        <f>IF(B40="","",B40)</f>
        <v/>
      </c>
      <c r="C29" s="23"/>
      <c r="D29" s="23"/>
      <c r="E29" s="23"/>
      <c r="F29" s="23"/>
      <c r="G29" s="23"/>
      <c r="H29" s="23"/>
      <c r="I29" s="55"/>
      <c r="J29" s="13" t="str">
        <f>IF(J40="","",J40)</f>
        <v/>
      </c>
      <c r="K29" s="23"/>
      <c r="L29" s="23"/>
      <c r="M29" s="23"/>
      <c r="N29" s="23"/>
      <c r="O29" s="23"/>
      <c r="P29" s="23"/>
      <c r="Q29" s="55"/>
      <c r="R29" s="71" t="str">
        <f>IF(R40="","",R40)</f>
        <v/>
      </c>
      <c r="S29" s="71"/>
      <c r="T29" s="71"/>
      <c r="U29" s="76">
        <f>AR49</f>
        <v>0</v>
      </c>
      <c r="V29" s="80"/>
      <c r="W29" s="80"/>
      <c r="X29" s="80"/>
      <c r="Y29" s="80"/>
      <c r="Z29" s="82"/>
      <c r="AA29" s="82"/>
      <c r="AB29" s="82"/>
      <c r="AC29" s="82"/>
      <c r="AD29" s="86"/>
      <c r="AE29" s="70">
        <f>ROUNDDOWN(Z29*U29,0)</f>
        <v>0</v>
      </c>
      <c r="AF29" s="70"/>
      <c r="AG29" s="70"/>
      <c r="AH29" s="70"/>
      <c r="AI29" s="70"/>
      <c r="AJ29" s="70"/>
      <c r="AK29" s="70"/>
      <c r="AL29" s="70"/>
      <c r="AM29" s="5"/>
      <c r="AN29" s="5"/>
      <c r="AO29" s="5"/>
      <c r="AP29" s="5"/>
      <c r="AQ29" s="5"/>
      <c r="AR29" s="5"/>
      <c r="AS29" s="5"/>
      <c r="AT29" s="5"/>
      <c r="AU29" s="5"/>
      <c r="AV29" s="5"/>
      <c r="AW29" s="5"/>
      <c r="AX29" s="5"/>
    </row>
    <row r="30" spans="1:58" ht="21" customHeight="1">
      <c r="A30" s="5"/>
      <c r="B30" s="13" t="str">
        <f>IF(B41="","",B41)</f>
        <v/>
      </c>
      <c r="C30" s="23"/>
      <c r="D30" s="23"/>
      <c r="E30" s="23"/>
      <c r="F30" s="23"/>
      <c r="G30" s="23"/>
      <c r="H30" s="23"/>
      <c r="I30" s="55"/>
      <c r="J30" s="13" t="str">
        <f>IF(J41="","",J41)</f>
        <v/>
      </c>
      <c r="K30" s="23"/>
      <c r="L30" s="23"/>
      <c r="M30" s="23"/>
      <c r="N30" s="23"/>
      <c r="O30" s="23"/>
      <c r="P30" s="23"/>
      <c r="Q30" s="55"/>
      <c r="R30" s="71" t="str">
        <f>IF(R41="","",R41)</f>
        <v/>
      </c>
      <c r="S30" s="71"/>
      <c r="T30" s="71"/>
      <c r="U30" s="76">
        <f>AR50</f>
        <v>0</v>
      </c>
      <c r="V30" s="80"/>
      <c r="W30" s="80"/>
      <c r="X30" s="80"/>
      <c r="Y30" s="80"/>
      <c r="Z30" s="82"/>
      <c r="AA30" s="82"/>
      <c r="AB30" s="82"/>
      <c r="AC30" s="82"/>
      <c r="AD30" s="86"/>
      <c r="AE30" s="70">
        <f>ROUNDDOWN(Z30*U30,0)</f>
        <v>0</v>
      </c>
      <c r="AF30" s="70"/>
      <c r="AG30" s="70"/>
      <c r="AH30" s="70"/>
      <c r="AI30" s="70"/>
      <c r="AJ30" s="70"/>
      <c r="AK30" s="70"/>
      <c r="AL30" s="70"/>
      <c r="AM30" s="5"/>
      <c r="AN30" s="5"/>
      <c r="AO30" s="5"/>
      <c r="AP30" s="5"/>
      <c r="AQ30" s="5"/>
      <c r="AR30" s="5"/>
      <c r="AS30" s="5"/>
      <c r="AT30" s="5"/>
      <c r="AU30" s="5"/>
      <c r="AV30" s="5"/>
      <c r="AW30" s="5"/>
      <c r="AX30" s="5"/>
    </row>
    <row r="31" spans="1:58" ht="21" customHeight="1">
      <c r="A31" s="5"/>
      <c r="B31" s="13" t="str">
        <f>IF(B42="","",B42)</f>
        <v/>
      </c>
      <c r="C31" s="23"/>
      <c r="D31" s="23"/>
      <c r="E31" s="23"/>
      <c r="F31" s="23"/>
      <c r="G31" s="23"/>
      <c r="H31" s="23"/>
      <c r="I31" s="55"/>
      <c r="J31" s="13" t="str">
        <f>IF(J42="","",J42)</f>
        <v/>
      </c>
      <c r="K31" s="23"/>
      <c r="L31" s="23"/>
      <c r="M31" s="23"/>
      <c r="N31" s="23"/>
      <c r="O31" s="23"/>
      <c r="P31" s="23"/>
      <c r="Q31" s="55"/>
      <c r="R31" s="71" t="str">
        <f>IF(R42="","",R42)</f>
        <v/>
      </c>
      <c r="S31" s="71"/>
      <c r="T31" s="71"/>
      <c r="U31" s="76">
        <f>AR51</f>
        <v>0</v>
      </c>
      <c r="V31" s="80"/>
      <c r="W31" s="80"/>
      <c r="X31" s="80"/>
      <c r="Y31" s="80"/>
      <c r="Z31" s="82"/>
      <c r="AA31" s="82"/>
      <c r="AB31" s="82"/>
      <c r="AC31" s="82"/>
      <c r="AD31" s="86"/>
      <c r="AE31" s="89">
        <f>ROUNDDOWN(Z31*U31,0)</f>
        <v>0</v>
      </c>
      <c r="AF31" s="89"/>
      <c r="AG31" s="89"/>
      <c r="AH31" s="89"/>
      <c r="AI31" s="89"/>
      <c r="AJ31" s="89"/>
      <c r="AK31" s="89"/>
      <c r="AL31" s="89"/>
      <c r="AM31" s="5"/>
      <c r="AN31" s="5"/>
      <c r="AO31" s="5"/>
      <c r="AP31" s="5"/>
      <c r="AQ31" s="5"/>
      <c r="AR31" s="5"/>
      <c r="AS31" s="5"/>
      <c r="AT31" s="5"/>
      <c r="AU31" s="5"/>
      <c r="AV31" s="5"/>
      <c r="AW31" s="5"/>
      <c r="AX31" s="5"/>
    </row>
    <row r="32" spans="1:58" ht="16.95">
      <c r="A32" s="5"/>
      <c r="B32" s="5"/>
      <c r="C32" s="5"/>
      <c r="D32" s="5"/>
      <c r="E32" s="5"/>
      <c r="F32" s="5"/>
      <c r="G32" s="5"/>
      <c r="H32" s="5"/>
      <c r="I32" s="5"/>
      <c r="J32" s="5"/>
      <c r="K32" s="5"/>
      <c r="L32" s="5"/>
      <c r="M32" s="5"/>
      <c r="N32" s="5"/>
      <c r="O32" s="5"/>
      <c r="P32" s="5"/>
      <c r="Q32" s="5"/>
      <c r="R32" s="5"/>
      <c r="S32" s="5"/>
      <c r="T32" s="5"/>
      <c r="U32" s="71" t="s">
        <v>18</v>
      </c>
      <c r="V32" s="71"/>
      <c r="W32" s="71"/>
      <c r="X32" s="71"/>
      <c r="Y32" s="71"/>
      <c r="Z32" s="71"/>
      <c r="AA32" s="71"/>
      <c r="AB32" s="71"/>
      <c r="AC32" s="71"/>
      <c r="AD32" s="15"/>
      <c r="AE32" s="90">
        <f>SUM(AE27:AL31)</f>
        <v>7602500</v>
      </c>
      <c r="AF32" s="92"/>
      <c r="AG32" s="92"/>
      <c r="AH32" s="92"/>
      <c r="AI32" s="92"/>
      <c r="AJ32" s="92"/>
      <c r="AK32" s="92"/>
      <c r="AL32" s="94"/>
      <c r="AM32" s="5"/>
      <c r="AN32" s="5"/>
      <c r="AO32" s="5"/>
      <c r="AP32" s="5"/>
      <c r="AQ32" s="5"/>
      <c r="AR32" s="5"/>
      <c r="AS32" s="5"/>
      <c r="AT32" s="5"/>
      <c r="AU32" s="5"/>
      <c r="AV32" s="5"/>
      <c r="AW32" s="5"/>
      <c r="AX32" s="5"/>
      <c r="AY32" s="5"/>
      <c r="AZ32" s="5"/>
      <c r="BA32" s="5"/>
      <c r="BB32" s="5"/>
      <c r="BC32" s="5"/>
      <c r="BD32" s="5"/>
      <c r="BE32" s="5"/>
      <c r="BF32" s="5"/>
    </row>
    <row r="33" spans="1:58">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c r="A34" s="5"/>
      <c r="B34" s="5" t="s">
        <v>59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68" t="s">
        <v>4</v>
      </c>
      <c r="AY34" s="68"/>
      <c r="AZ34" s="68"/>
      <c r="BA34" s="68"/>
      <c r="BB34" s="68"/>
      <c r="BC34" s="68"/>
      <c r="BD34" s="68"/>
      <c r="BE34" s="5"/>
      <c r="BF34" s="5"/>
    </row>
    <row r="35" spans="1:58">
      <c r="A35" s="5"/>
      <c r="B35" s="10" t="s">
        <v>1</v>
      </c>
      <c r="C35" s="20"/>
      <c r="D35" s="20"/>
      <c r="E35" s="20"/>
      <c r="F35" s="20"/>
      <c r="G35" s="20"/>
      <c r="H35" s="20"/>
      <c r="I35" s="52"/>
      <c r="J35" s="10" t="s">
        <v>34</v>
      </c>
      <c r="K35" s="20"/>
      <c r="L35" s="20"/>
      <c r="M35" s="20"/>
      <c r="N35" s="20"/>
      <c r="O35" s="20"/>
      <c r="P35" s="20"/>
      <c r="Q35" s="52"/>
      <c r="R35" s="71" t="s">
        <v>37</v>
      </c>
      <c r="S35" s="71"/>
      <c r="T35" s="71"/>
      <c r="U35" s="15" t="s">
        <v>54</v>
      </c>
      <c r="V35" s="25"/>
      <c r="W35" s="25"/>
      <c r="X35" s="25"/>
      <c r="Y35" s="25"/>
      <c r="Z35" s="42"/>
      <c r="AA35" s="15" t="s">
        <v>54</v>
      </c>
      <c r="AB35" s="25"/>
      <c r="AC35" s="25"/>
      <c r="AD35" s="25"/>
      <c r="AE35" s="25"/>
      <c r="AF35" s="42"/>
      <c r="AG35" s="15" t="s">
        <v>54</v>
      </c>
      <c r="AH35" s="25"/>
      <c r="AI35" s="25"/>
      <c r="AJ35" s="25"/>
      <c r="AK35" s="25"/>
      <c r="AL35" s="42"/>
      <c r="AM35" s="15" t="s">
        <v>54</v>
      </c>
      <c r="AN35" s="25"/>
      <c r="AO35" s="25"/>
      <c r="AP35" s="25"/>
      <c r="AQ35" s="25"/>
      <c r="AR35" s="42"/>
      <c r="AS35" s="15" t="s">
        <v>54</v>
      </c>
      <c r="AT35" s="25"/>
      <c r="AU35" s="25"/>
      <c r="AV35" s="25"/>
      <c r="AW35" s="25"/>
      <c r="AX35" s="42"/>
      <c r="AY35" s="15" t="s">
        <v>54</v>
      </c>
      <c r="AZ35" s="25"/>
      <c r="BA35" s="25"/>
      <c r="BB35" s="25"/>
      <c r="BC35" s="25"/>
      <c r="BD35" s="42"/>
    </row>
    <row r="36" spans="1:58">
      <c r="A36" s="5"/>
      <c r="B36" s="11"/>
      <c r="C36" s="21"/>
      <c r="D36" s="21"/>
      <c r="E36" s="21"/>
      <c r="F36" s="21"/>
      <c r="G36" s="21"/>
      <c r="H36" s="21"/>
      <c r="I36" s="53"/>
      <c r="J36" s="11"/>
      <c r="K36" s="21"/>
      <c r="L36" s="21"/>
      <c r="M36" s="21"/>
      <c r="N36" s="21"/>
      <c r="O36" s="21"/>
      <c r="P36" s="21"/>
      <c r="Q36" s="53"/>
      <c r="R36" s="71"/>
      <c r="S36" s="71"/>
      <c r="T36" s="71"/>
      <c r="U36" s="16">
        <v>2023</v>
      </c>
      <c r="V36" s="26"/>
      <c r="W36" s="31" t="s">
        <v>36</v>
      </c>
      <c r="X36" s="26">
        <v>5</v>
      </c>
      <c r="Y36" s="26"/>
      <c r="Z36" s="43" t="s">
        <v>26</v>
      </c>
      <c r="AA36" s="16">
        <v>2023</v>
      </c>
      <c r="AB36" s="26"/>
      <c r="AC36" s="31" t="s">
        <v>36</v>
      </c>
      <c r="AD36" s="26">
        <v>6</v>
      </c>
      <c r="AE36" s="26"/>
      <c r="AF36" s="43" t="s">
        <v>26</v>
      </c>
      <c r="AG36" s="16">
        <v>2023</v>
      </c>
      <c r="AH36" s="26"/>
      <c r="AI36" s="31" t="s">
        <v>36</v>
      </c>
      <c r="AJ36" s="26">
        <v>7</v>
      </c>
      <c r="AK36" s="26"/>
      <c r="AL36" s="43" t="s">
        <v>26</v>
      </c>
      <c r="AM36" s="16">
        <v>2023</v>
      </c>
      <c r="AN36" s="26"/>
      <c r="AO36" s="31" t="s">
        <v>36</v>
      </c>
      <c r="AP36" s="26">
        <v>8</v>
      </c>
      <c r="AQ36" s="26"/>
      <c r="AR36" s="43" t="s">
        <v>26</v>
      </c>
      <c r="AS36" s="16">
        <v>2023</v>
      </c>
      <c r="AT36" s="26"/>
      <c r="AU36" s="31" t="s">
        <v>36</v>
      </c>
      <c r="AV36" s="26">
        <v>9</v>
      </c>
      <c r="AW36" s="26"/>
      <c r="AX36" s="43" t="s">
        <v>26</v>
      </c>
      <c r="AY36" s="16">
        <v>2023</v>
      </c>
      <c r="AZ36" s="26"/>
      <c r="BA36" s="31" t="s">
        <v>36</v>
      </c>
      <c r="BB36" s="26">
        <v>10</v>
      </c>
      <c r="BC36" s="26"/>
      <c r="BD36" s="43" t="s">
        <v>26</v>
      </c>
    </row>
    <row r="37" spans="1:58">
      <c r="A37" s="5"/>
      <c r="B37" s="12"/>
      <c r="C37" s="22"/>
      <c r="D37" s="22"/>
      <c r="E37" s="22"/>
      <c r="F37" s="22"/>
      <c r="G37" s="22"/>
      <c r="H37" s="22"/>
      <c r="I37" s="54"/>
      <c r="J37" s="12"/>
      <c r="K37" s="22"/>
      <c r="L37" s="22"/>
      <c r="M37" s="22"/>
      <c r="N37" s="22"/>
      <c r="O37" s="22"/>
      <c r="P37" s="22"/>
      <c r="Q37" s="54"/>
      <c r="R37" s="71"/>
      <c r="S37" s="71"/>
      <c r="T37" s="71"/>
      <c r="U37" s="17" t="s">
        <v>35</v>
      </c>
      <c r="V37" s="27"/>
      <c r="W37" s="27"/>
      <c r="X37" s="27" t="s">
        <v>46</v>
      </c>
      <c r="Y37" s="27"/>
      <c r="Z37" s="44"/>
      <c r="AA37" s="17" t="s">
        <v>35</v>
      </c>
      <c r="AB37" s="27"/>
      <c r="AC37" s="27"/>
      <c r="AD37" s="27" t="s">
        <v>46</v>
      </c>
      <c r="AE37" s="27"/>
      <c r="AF37" s="44"/>
      <c r="AG37" s="17" t="s">
        <v>35</v>
      </c>
      <c r="AH37" s="27"/>
      <c r="AI37" s="27"/>
      <c r="AJ37" s="27" t="s">
        <v>46</v>
      </c>
      <c r="AK37" s="27"/>
      <c r="AL37" s="44"/>
      <c r="AM37" s="17" t="s">
        <v>35</v>
      </c>
      <c r="AN37" s="27"/>
      <c r="AO37" s="27"/>
      <c r="AP37" s="27" t="s">
        <v>46</v>
      </c>
      <c r="AQ37" s="27"/>
      <c r="AR37" s="44"/>
      <c r="AS37" s="17" t="s">
        <v>35</v>
      </c>
      <c r="AT37" s="27"/>
      <c r="AU37" s="27"/>
      <c r="AV37" s="27" t="s">
        <v>46</v>
      </c>
      <c r="AW37" s="27"/>
      <c r="AX37" s="44"/>
      <c r="AY37" s="17" t="s">
        <v>35</v>
      </c>
      <c r="AZ37" s="27"/>
      <c r="BA37" s="27"/>
      <c r="BB37" s="27" t="s">
        <v>46</v>
      </c>
      <c r="BC37" s="27"/>
      <c r="BD37" s="44"/>
    </row>
    <row r="38" spans="1:58" ht="21.75" customHeight="1">
      <c r="A38" s="5"/>
      <c r="B38" s="14" t="s">
        <v>64</v>
      </c>
      <c r="C38" s="24"/>
      <c r="D38" s="24"/>
      <c r="E38" s="24"/>
      <c r="F38" s="24"/>
      <c r="G38" s="24"/>
      <c r="H38" s="24"/>
      <c r="I38" s="56"/>
      <c r="J38" s="14" t="s">
        <v>22</v>
      </c>
      <c r="K38" s="24"/>
      <c r="L38" s="24"/>
      <c r="M38" s="24"/>
      <c r="N38" s="24"/>
      <c r="O38" s="24"/>
      <c r="P38" s="24"/>
      <c r="Q38" s="56"/>
      <c r="R38" s="72" t="s">
        <v>12</v>
      </c>
      <c r="S38" s="72"/>
      <c r="T38" s="72"/>
      <c r="U38" s="18">
        <v>100.5</v>
      </c>
      <c r="V38" s="28"/>
      <c r="W38" s="28"/>
      <c r="X38" s="38">
        <v>20000</v>
      </c>
      <c r="Y38" s="38"/>
      <c r="Z38" s="45"/>
      <c r="AA38" s="18">
        <v>50.4</v>
      </c>
      <c r="AB38" s="28"/>
      <c r="AC38" s="28"/>
      <c r="AD38" s="38">
        <v>21000</v>
      </c>
      <c r="AE38" s="38"/>
      <c r="AF38" s="45"/>
      <c r="AG38" s="18">
        <v>50.8</v>
      </c>
      <c r="AH38" s="28"/>
      <c r="AI38" s="28"/>
      <c r="AJ38" s="38">
        <v>21000</v>
      </c>
      <c r="AK38" s="38"/>
      <c r="AL38" s="45"/>
      <c r="AM38" s="18">
        <v>63</v>
      </c>
      <c r="AN38" s="28"/>
      <c r="AO38" s="28"/>
      <c r="AP38" s="38">
        <v>21500</v>
      </c>
      <c r="AQ38" s="38"/>
      <c r="AR38" s="45"/>
      <c r="AS38" s="18"/>
      <c r="AT38" s="28"/>
      <c r="AU38" s="28"/>
      <c r="AV38" s="38"/>
      <c r="AW38" s="38"/>
      <c r="AX38" s="45"/>
      <c r="AY38" s="18">
        <v>100</v>
      </c>
      <c r="AZ38" s="28"/>
      <c r="BA38" s="28"/>
      <c r="BB38" s="38">
        <v>21500</v>
      </c>
      <c r="BC38" s="38"/>
      <c r="BD38" s="45"/>
    </row>
    <row r="39" spans="1:58" ht="21.75" customHeight="1">
      <c r="A39" s="5"/>
      <c r="B39" s="14" t="s">
        <v>64</v>
      </c>
      <c r="C39" s="24"/>
      <c r="D39" s="24"/>
      <c r="E39" s="24"/>
      <c r="F39" s="24"/>
      <c r="G39" s="24"/>
      <c r="H39" s="24"/>
      <c r="I39" s="56"/>
      <c r="J39" s="14" t="s">
        <v>65</v>
      </c>
      <c r="K39" s="24"/>
      <c r="L39" s="24"/>
      <c r="M39" s="24"/>
      <c r="N39" s="24"/>
      <c r="O39" s="24"/>
      <c r="P39" s="24"/>
      <c r="Q39" s="56"/>
      <c r="R39" s="72" t="s">
        <v>12</v>
      </c>
      <c r="S39" s="72"/>
      <c r="T39" s="72"/>
      <c r="U39" s="18"/>
      <c r="V39" s="28"/>
      <c r="W39" s="28"/>
      <c r="X39" s="38"/>
      <c r="Y39" s="38"/>
      <c r="Z39" s="45"/>
      <c r="AA39" s="18">
        <v>10.1</v>
      </c>
      <c r="AB39" s="28"/>
      <c r="AC39" s="28"/>
      <c r="AD39" s="38">
        <v>25000</v>
      </c>
      <c r="AE39" s="38"/>
      <c r="AF39" s="45"/>
      <c r="AG39" s="18">
        <v>20.5</v>
      </c>
      <c r="AH39" s="28"/>
      <c r="AI39" s="28"/>
      <c r="AJ39" s="38">
        <v>25000</v>
      </c>
      <c r="AK39" s="38"/>
      <c r="AL39" s="45"/>
      <c r="AM39" s="18"/>
      <c r="AN39" s="28"/>
      <c r="AO39" s="28"/>
      <c r="AP39" s="38"/>
      <c r="AQ39" s="38"/>
      <c r="AR39" s="45"/>
      <c r="AS39" s="18"/>
      <c r="AT39" s="28"/>
      <c r="AU39" s="28"/>
      <c r="AV39" s="38"/>
      <c r="AW39" s="38"/>
      <c r="AX39" s="45"/>
      <c r="AY39" s="18"/>
      <c r="AZ39" s="28"/>
      <c r="BA39" s="28"/>
      <c r="BB39" s="38"/>
      <c r="BC39" s="38"/>
      <c r="BD39" s="45"/>
    </row>
    <row r="40" spans="1:58" ht="21.75" customHeight="1">
      <c r="A40" s="5"/>
      <c r="B40" s="14"/>
      <c r="C40" s="24"/>
      <c r="D40" s="24"/>
      <c r="E40" s="24"/>
      <c r="F40" s="24"/>
      <c r="G40" s="24"/>
      <c r="H40" s="24"/>
      <c r="I40" s="56"/>
      <c r="J40" s="14"/>
      <c r="K40" s="24"/>
      <c r="L40" s="24"/>
      <c r="M40" s="24"/>
      <c r="N40" s="24"/>
      <c r="O40" s="24"/>
      <c r="P40" s="24"/>
      <c r="Q40" s="56"/>
      <c r="R40" s="72"/>
      <c r="S40" s="72"/>
      <c r="T40" s="72"/>
      <c r="U40" s="18"/>
      <c r="V40" s="28"/>
      <c r="W40" s="28"/>
      <c r="X40" s="38"/>
      <c r="Y40" s="38"/>
      <c r="Z40" s="45"/>
      <c r="AA40" s="18"/>
      <c r="AB40" s="28"/>
      <c r="AC40" s="28"/>
      <c r="AD40" s="38"/>
      <c r="AE40" s="38"/>
      <c r="AF40" s="45"/>
      <c r="AG40" s="18"/>
      <c r="AH40" s="28"/>
      <c r="AI40" s="28"/>
      <c r="AJ40" s="38"/>
      <c r="AK40" s="38"/>
      <c r="AL40" s="45"/>
      <c r="AM40" s="18"/>
      <c r="AN40" s="28"/>
      <c r="AO40" s="28"/>
      <c r="AP40" s="38"/>
      <c r="AQ40" s="38"/>
      <c r="AR40" s="45"/>
      <c r="AS40" s="18"/>
      <c r="AT40" s="28"/>
      <c r="AU40" s="28"/>
      <c r="AV40" s="38"/>
      <c r="AW40" s="38"/>
      <c r="AX40" s="45"/>
      <c r="AY40" s="18"/>
      <c r="AZ40" s="28"/>
      <c r="BA40" s="28"/>
      <c r="BB40" s="38"/>
      <c r="BC40" s="38"/>
      <c r="BD40" s="45"/>
    </row>
    <row r="41" spans="1:58" ht="21.75" customHeight="1">
      <c r="A41" s="5"/>
      <c r="B41" s="14"/>
      <c r="C41" s="24"/>
      <c r="D41" s="24"/>
      <c r="E41" s="24"/>
      <c r="F41" s="24"/>
      <c r="G41" s="24"/>
      <c r="H41" s="24"/>
      <c r="I41" s="56"/>
      <c r="J41" s="14"/>
      <c r="K41" s="24"/>
      <c r="L41" s="24"/>
      <c r="M41" s="24"/>
      <c r="N41" s="24"/>
      <c r="O41" s="24"/>
      <c r="P41" s="24"/>
      <c r="Q41" s="56"/>
      <c r="R41" s="72"/>
      <c r="S41" s="72"/>
      <c r="T41" s="72"/>
      <c r="U41" s="18"/>
      <c r="V41" s="28"/>
      <c r="W41" s="28"/>
      <c r="X41" s="38"/>
      <c r="Y41" s="38"/>
      <c r="Z41" s="45"/>
      <c r="AA41" s="18"/>
      <c r="AB41" s="28"/>
      <c r="AC41" s="28"/>
      <c r="AD41" s="38"/>
      <c r="AE41" s="38"/>
      <c r="AF41" s="45"/>
      <c r="AG41" s="18"/>
      <c r="AH41" s="28"/>
      <c r="AI41" s="28"/>
      <c r="AJ41" s="38"/>
      <c r="AK41" s="38"/>
      <c r="AL41" s="45"/>
      <c r="AM41" s="18"/>
      <c r="AN41" s="28"/>
      <c r="AO41" s="28"/>
      <c r="AP41" s="38"/>
      <c r="AQ41" s="38"/>
      <c r="AR41" s="45"/>
      <c r="AS41" s="18"/>
      <c r="AT41" s="28"/>
      <c r="AU41" s="28"/>
      <c r="AV41" s="38"/>
      <c r="AW41" s="38"/>
      <c r="AX41" s="45"/>
      <c r="AY41" s="18"/>
      <c r="AZ41" s="28"/>
      <c r="BA41" s="28"/>
      <c r="BB41" s="38"/>
      <c r="BC41" s="38"/>
      <c r="BD41" s="45"/>
    </row>
    <row r="42" spans="1:58" ht="21.75" customHeight="1">
      <c r="A42" s="5"/>
      <c r="B42" s="14"/>
      <c r="C42" s="24"/>
      <c r="D42" s="24"/>
      <c r="E42" s="24"/>
      <c r="F42" s="24"/>
      <c r="G42" s="24"/>
      <c r="H42" s="24"/>
      <c r="I42" s="56"/>
      <c r="J42" s="14"/>
      <c r="K42" s="24"/>
      <c r="L42" s="24"/>
      <c r="M42" s="24"/>
      <c r="N42" s="24"/>
      <c r="O42" s="24"/>
      <c r="P42" s="24"/>
      <c r="Q42" s="56"/>
      <c r="R42" s="72"/>
      <c r="S42" s="72"/>
      <c r="T42" s="72"/>
      <c r="U42" s="19"/>
      <c r="V42" s="29"/>
      <c r="W42" s="29"/>
      <c r="X42" s="39"/>
      <c r="Y42" s="39"/>
      <c r="Z42" s="46"/>
      <c r="AA42" s="19"/>
      <c r="AB42" s="29"/>
      <c r="AC42" s="29"/>
      <c r="AD42" s="39"/>
      <c r="AE42" s="39"/>
      <c r="AF42" s="46"/>
      <c r="AG42" s="19"/>
      <c r="AH42" s="29"/>
      <c r="AI42" s="29"/>
      <c r="AJ42" s="39"/>
      <c r="AK42" s="39"/>
      <c r="AL42" s="46"/>
      <c r="AM42" s="19"/>
      <c r="AN42" s="29"/>
      <c r="AO42" s="29"/>
      <c r="AP42" s="39"/>
      <c r="AQ42" s="39"/>
      <c r="AR42" s="46"/>
      <c r="AS42" s="19"/>
      <c r="AT42" s="29"/>
      <c r="AU42" s="29"/>
      <c r="AV42" s="39"/>
      <c r="AW42" s="39"/>
      <c r="AX42" s="46"/>
      <c r="AY42" s="19"/>
      <c r="AZ42" s="29"/>
      <c r="BA42" s="29"/>
      <c r="BB42" s="39"/>
      <c r="BC42" s="39"/>
      <c r="BD42" s="46"/>
    </row>
    <row r="43" spans="1:58">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c r="B44" s="15" t="s">
        <v>54</v>
      </c>
      <c r="C44" s="25"/>
      <c r="D44" s="25"/>
      <c r="E44" s="25"/>
      <c r="F44" s="25"/>
      <c r="G44" s="42"/>
      <c r="H44" s="15" t="s">
        <v>54</v>
      </c>
      <c r="I44" s="25"/>
      <c r="J44" s="25"/>
      <c r="K44" s="25"/>
      <c r="L44" s="25"/>
      <c r="M44" s="42"/>
      <c r="N44" s="15" t="s">
        <v>54</v>
      </c>
      <c r="O44" s="25"/>
      <c r="P44" s="25"/>
      <c r="Q44" s="25"/>
      <c r="R44" s="25"/>
      <c r="S44" s="42"/>
      <c r="T44" s="15" t="s">
        <v>54</v>
      </c>
      <c r="U44" s="25"/>
      <c r="V44" s="25"/>
      <c r="W44" s="25"/>
      <c r="X44" s="25"/>
      <c r="Y44" s="42"/>
      <c r="Z44" s="15" t="s">
        <v>54</v>
      </c>
      <c r="AA44" s="25"/>
      <c r="AB44" s="25"/>
      <c r="AC44" s="25"/>
      <c r="AD44" s="25"/>
      <c r="AE44" s="42"/>
      <c r="AF44" s="15" t="s">
        <v>54</v>
      </c>
      <c r="AG44" s="25"/>
      <c r="AH44" s="25"/>
      <c r="AI44" s="25"/>
      <c r="AJ44" s="25"/>
      <c r="AK44" s="42"/>
      <c r="AL44" s="95" t="s">
        <v>51</v>
      </c>
      <c r="AM44" s="99"/>
      <c r="AN44" s="99"/>
      <c r="AO44" s="99"/>
      <c r="AP44" s="99"/>
      <c r="AQ44" s="109"/>
      <c r="AR44" s="113" t="s">
        <v>53</v>
      </c>
      <c r="AS44" s="119"/>
      <c r="AT44" s="119"/>
      <c r="AU44" s="119"/>
      <c r="AV44" s="119"/>
      <c r="AW44" s="119"/>
      <c r="AX44" s="119"/>
      <c r="AY44" s="119"/>
      <c r="AZ44" s="119"/>
      <c r="BA44" s="119"/>
      <c r="BB44" s="119"/>
      <c r="BC44" s="119"/>
      <c r="BD44" s="133"/>
    </row>
    <row r="45" spans="1:58">
      <c r="B45" s="16"/>
      <c r="C45" s="26"/>
      <c r="D45" s="31" t="s">
        <v>36</v>
      </c>
      <c r="E45" s="26"/>
      <c r="F45" s="26"/>
      <c r="G45" s="43" t="s">
        <v>26</v>
      </c>
      <c r="H45" s="16"/>
      <c r="I45" s="26"/>
      <c r="J45" s="31" t="s">
        <v>36</v>
      </c>
      <c r="K45" s="26"/>
      <c r="L45" s="26"/>
      <c r="M45" s="43" t="s">
        <v>26</v>
      </c>
      <c r="N45" s="16"/>
      <c r="O45" s="26"/>
      <c r="P45" s="31" t="s">
        <v>36</v>
      </c>
      <c r="Q45" s="26"/>
      <c r="R45" s="26"/>
      <c r="S45" s="43" t="s">
        <v>26</v>
      </c>
      <c r="T45" s="16"/>
      <c r="U45" s="26"/>
      <c r="V45" s="31" t="s">
        <v>36</v>
      </c>
      <c r="W45" s="26"/>
      <c r="X45" s="26"/>
      <c r="Y45" s="43" t="s">
        <v>26</v>
      </c>
      <c r="Z45" s="16"/>
      <c r="AA45" s="26"/>
      <c r="AB45" s="31" t="s">
        <v>36</v>
      </c>
      <c r="AC45" s="26"/>
      <c r="AD45" s="26"/>
      <c r="AE45" s="43" t="s">
        <v>26</v>
      </c>
      <c r="AF45" s="16"/>
      <c r="AG45" s="26"/>
      <c r="AH45" s="31" t="s">
        <v>36</v>
      </c>
      <c r="AI45" s="26"/>
      <c r="AJ45" s="26"/>
      <c r="AK45" s="43" t="s">
        <v>26</v>
      </c>
      <c r="AL45" s="96"/>
      <c r="AM45" s="100"/>
      <c r="AN45" s="100"/>
      <c r="AO45" s="100"/>
      <c r="AP45" s="100"/>
      <c r="AQ45" s="110"/>
      <c r="AR45" s="114"/>
      <c r="AS45" s="120"/>
      <c r="AT45" s="120"/>
      <c r="AU45" s="120"/>
      <c r="AV45" s="120"/>
      <c r="AW45" s="120"/>
      <c r="AX45" s="120"/>
      <c r="AY45" s="120"/>
      <c r="AZ45" s="120"/>
      <c r="BA45" s="120"/>
      <c r="BB45" s="120"/>
      <c r="BC45" s="120"/>
      <c r="BD45" s="134"/>
    </row>
    <row r="46" spans="1:58">
      <c r="B46" s="17" t="s">
        <v>35</v>
      </c>
      <c r="C46" s="27"/>
      <c r="D46" s="27"/>
      <c r="E46" s="27" t="s">
        <v>46</v>
      </c>
      <c r="F46" s="27"/>
      <c r="G46" s="44"/>
      <c r="H46" s="17" t="s">
        <v>35</v>
      </c>
      <c r="I46" s="27"/>
      <c r="J46" s="27"/>
      <c r="K46" s="27" t="s">
        <v>46</v>
      </c>
      <c r="L46" s="27"/>
      <c r="M46" s="44"/>
      <c r="N46" s="17" t="s">
        <v>35</v>
      </c>
      <c r="O46" s="27"/>
      <c r="P46" s="27"/>
      <c r="Q46" s="27" t="s">
        <v>46</v>
      </c>
      <c r="R46" s="27"/>
      <c r="S46" s="44"/>
      <c r="T46" s="17" t="s">
        <v>35</v>
      </c>
      <c r="U46" s="27"/>
      <c r="V46" s="27"/>
      <c r="W46" s="27" t="s">
        <v>46</v>
      </c>
      <c r="X46" s="27"/>
      <c r="Y46" s="44"/>
      <c r="Z46" s="17" t="s">
        <v>35</v>
      </c>
      <c r="AA46" s="27"/>
      <c r="AB46" s="27"/>
      <c r="AC46" s="27" t="s">
        <v>46</v>
      </c>
      <c r="AD46" s="27"/>
      <c r="AE46" s="44"/>
      <c r="AF46" s="17" t="s">
        <v>35</v>
      </c>
      <c r="AG46" s="27"/>
      <c r="AH46" s="27"/>
      <c r="AI46" s="27" t="s">
        <v>46</v>
      </c>
      <c r="AJ46" s="27"/>
      <c r="AK46" s="44"/>
      <c r="AL46" s="97" t="s">
        <v>49</v>
      </c>
      <c r="AM46" s="101"/>
      <c r="AN46" s="101"/>
      <c r="AO46" s="106" t="s">
        <v>50</v>
      </c>
      <c r="AP46" s="107"/>
      <c r="AQ46" s="111"/>
      <c r="AR46" s="115" t="s">
        <v>52</v>
      </c>
      <c r="AS46" s="115"/>
      <c r="AT46" s="115"/>
      <c r="AU46" s="115"/>
      <c r="AV46" s="115"/>
      <c r="AW46" s="123"/>
      <c r="AX46" s="125" t="s">
        <v>32</v>
      </c>
      <c r="AY46" s="129"/>
      <c r="AZ46" s="129"/>
      <c r="BA46" s="129"/>
      <c r="BB46" s="129"/>
      <c r="BC46" s="129"/>
      <c r="BD46" s="129"/>
    </row>
    <row r="47" spans="1:58" ht="21.75" customHeight="1">
      <c r="B47" s="18"/>
      <c r="C47" s="28"/>
      <c r="D47" s="28"/>
      <c r="E47" s="38"/>
      <c r="F47" s="38"/>
      <c r="G47" s="45"/>
      <c r="H47" s="18"/>
      <c r="I47" s="28"/>
      <c r="J47" s="28"/>
      <c r="K47" s="38"/>
      <c r="L47" s="38"/>
      <c r="M47" s="45"/>
      <c r="N47" s="18"/>
      <c r="O47" s="28"/>
      <c r="P47" s="28"/>
      <c r="Q47" s="38"/>
      <c r="R47" s="38"/>
      <c r="S47" s="45"/>
      <c r="T47" s="18"/>
      <c r="U47" s="28"/>
      <c r="V47" s="28"/>
      <c r="W47" s="38"/>
      <c r="X47" s="38"/>
      <c r="Y47" s="45"/>
      <c r="Z47" s="18"/>
      <c r="AA47" s="28"/>
      <c r="AB47" s="28"/>
      <c r="AC47" s="38"/>
      <c r="AD47" s="38"/>
      <c r="AE47" s="45"/>
      <c r="AF47" s="18"/>
      <c r="AG47" s="28"/>
      <c r="AH47" s="28"/>
      <c r="AI47" s="38"/>
      <c r="AJ47" s="38"/>
      <c r="AK47" s="45"/>
      <c r="AL47" s="98"/>
      <c r="AM47" s="102"/>
      <c r="AN47" s="102"/>
      <c r="AO47" s="98"/>
      <c r="AP47" s="102"/>
      <c r="AQ47" s="112"/>
      <c r="AR47" s="116">
        <f>SUM(U38,AA38,AG38,AM38,AS38,AY38,B47,H47,N47,T47,Z47,AF47,AL47)</f>
        <v>364.7</v>
      </c>
      <c r="AS47" s="121"/>
      <c r="AT47" s="121"/>
      <c r="AU47" s="121"/>
      <c r="AV47" s="121"/>
      <c r="AW47" s="124"/>
      <c r="AX47" s="126">
        <f>SUM(ROUNDDOWN(U38*X38,0),ROUNDDOWN(AA38*AD38,0),ROUNDDOWN(AG38*AJ38,0),ROUNDDOWN(AM38*AP38,0),ROUNDDOWN(AS38*AV38,0),ROUNDDOWN(AY38*BB38,0),ROUNDDOWN(B47*E47,0),ROUNDDOWN(H47*K47,0),ROUNDDOWN(N47*Q47,0),ROUNDDOWN(T47*W47,0),ROUNDDOWN(Z47*AC47,0),ROUNDDOWN(AF47*AI47,0),ROUNDDOWN(AL47*AO47,0))</f>
        <v>7639700</v>
      </c>
      <c r="AY47" s="130"/>
      <c r="AZ47" s="130"/>
      <c r="BA47" s="130"/>
      <c r="BB47" s="130"/>
      <c r="BC47" s="130"/>
      <c r="BD47" s="130"/>
    </row>
    <row r="48" spans="1:58" ht="21.75" customHeight="1">
      <c r="B48" s="18"/>
      <c r="C48" s="28"/>
      <c r="D48" s="28"/>
      <c r="E48" s="38"/>
      <c r="F48" s="38"/>
      <c r="G48" s="45"/>
      <c r="H48" s="18"/>
      <c r="I48" s="28"/>
      <c r="J48" s="28"/>
      <c r="K48" s="38"/>
      <c r="L48" s="38"/>
      <c r="M48" s="45"/>
      <c r="N48" s="18"/>
      <c r="O48" s="28"/>
      <c r="P48" s="28"/>
      <c r="Q48" s="38"/>
      <c r="R48" s="38"/>
      <c r="S48" s="45"/>
      <c r="T48" s="18"/>
      <c r="U48" s="28"/>
      <c r="V48" s="28"/>
      <c r="W48" s="38"/>
      <c r="X48" s="38"/>
      <c r="Y48" s="45"/>
      <c r="Z48" s="18"/>
      <c r="AA48" s="28"/>
      <c r="AB48" s="28"/>
      <c r="AC48" s="38"/>
      <c r="AD48" s="38"/>
      <c r="AE48" s="45"/>
      <c r="AF48" s="18"/>
      <c r="AG48" s="28"/>
      <c r="AH48" s="28"/>
      <c r="AI48" s="38"/>
      <c r="AJ48" s="38"/>
      <c r="AK48" s="45"/>
      <c r="AL48" s="98"/>
      <c r="AM48" s="102"/>
      <c r="AN48" s="102"/>
      <c r="AO48" s="98"/>
      <c r="AP48" s="102"/>
      <c r="AQ48" s="112"/>
      <c r="AR48" s="116">
        <f>SUM(U39,AA39,AG39,AM39,AS39,AY39,B48,H48,N48,T48,Z48,AF48,AL48)</f>
        <v>30.6</v>
      </c>
      <c r="AS48" s="121"/>
      <c r="AT48" s="121"/>
      <c r="AU48" s="121"/>
      <c r="AV48" s="121"/>
      <c r="AW48" s="124"/>
      <c r="AX48" s="126">
        <f>SUM(ROUNDDOWN(U39*X39,0),ROUNDDOWN(AA39*AD39,0),ROUNDDOWN(AG39*AJ39,0),ROUNDDOWN(AM39*AP39,0),ROUNDDOWN(AS39*AV39,0),ROUNDDOWN(AY39*BB39,0),ROUNDDOWN(B48*E48,0),ROUNDDOWN(H48*K48,0),ROUNDDOWN(N48*Q48,0),ROUNDDOWN(T48*W48,0),ROUNDDOWN(Z48*AC48,0),ROUNDDOWN(AF48*AI48,0),ROUNDDOWN(AL48*AO48,0))</f>
        <v>765000</v>
      </c>
      <c r="AY48" s="130"/>
      <c r="AZ48" s="130"/>
      <c r="BA48" s="130"/>
      <c r="BB48" s="130"/>
      <c r="BC48" s="130"/>
      <c r="BD48" s="130"/>
    </row>
    <row r="49" spans="1:58" ht="21.75" customHeight="1">
      <c r="B49" s="18"/>
      <c r="C49" s="28"/>
      <c r="D49" s="28"/>
      <c r="E49" s="38"/>
      <c r="F49" s="38"/>
      <c r="G49" s="45"/>
      <c r="H49" s="18"/>
      <c r="I49" s="28"/>
      <c r="J49" s="28"/>
      <c r="K49" s="38"/>
      <c r="L49" s="38"/>
      <c r="M49" s="45"/>
      <c r="N49" s="18"/>
      <c r="O49" s="28"/>
      <c r="P49" s="28"/>
      <c r="Q49" s="38"/>
      <c r="R49" s="38"/>
      <c r="S49" s="45"/>
      <c r="T49" s="18"/>
      <c r="U49" s="28"/>
      <c r="V49" s="28"/>
      <c r="W49" s="38"/>
      <c r="X49" s="38"/>
      <c r="Y49" s="45"/>
      <c r="Z49" s="18"/>
      <c r="AA49" s="28"/>
      <c r="AB49" s="28"/>
      <c r="AC49" s="38"/>
      <c r="AD49" s="38"/>
      <c r="AE49" s="45"/>
      <c r="AF49" s="18"/>
      <c r="AG49" s="28"/>
      <c r="AH49" s="28"/>
      <c r="AI49" s="38"/>
      <c r="AJ49" s="38"/>
      <c r="AK49" s="45"/>
      <c r="AL49" s="98"/>
      <c r="AM49" s="102"/>
      <c r="AN49" s="102"/>
      <c r="AO49" s="98"/>
      <c r="AP49" s="102"/>
      <c r="AQ49" s="112"/>
      <c r="AR49" s="116">
        <f>SUM(U40,AA40,AG40,AM40,AS40,AY40,B49,H49,N49,T49,Z49,AF49,AL49)</f>
        <v>0</v>
      </c>
      <c r="AS49" s="121"/>
      <c r="AT49" s="121"/>
      <c r="AU49" s="121"/>
      <c r="AV49" s="121"/>
      <c r="AW49" s="124"/>
      <c r="AX49" s="126">
        <f>SUM(ROUNDDOWN(U40*X40,0),ROUNDDOWN(AA40*AD40,0),ROUNDDOWN(AG40*AJ40,0),ROUNDDOWN(AM40*AP40,0),ROUNDDOWN(AS40*AV40,0),ROUNDDOWN(AY40*BB40,0),ROUNDDOWN(B49*E49,0),ROUNDDOWN(H49*K49,0),ROUNDDOWN(N49*Q49,0),ROUNDDOWN(T49*W49,0),ROUNDDOWN(Z49*AC49,0),ROUNDDOWN(AF49*AI49,0),ROUNDDOWN(AL49*AO49,0))</f>
        <v>0</v>
      </c>
      <c r="AY49" s="130"/>
      <c r="AZ49" s="130"/>
      <c r="BA49" s="130"/>
      <c r="BB49" s="130"/>
      <c r="BC49" s="130"/>
      <c r="BD49" s="130"/>
    </row>
    <row r="50" spans="1:58" ht="21.75" customHeight="1">
      <c r="B50" s="18"/>
      <c r="C50" s="28"/>
      <c r="D50" s="28"/>
      <c r="E50" s="38"/>
      <c r="F50" s="38"/>
      <c r="G50" s="45"/>
      <c r="H50" s="18"/>
      <c r="I50" s="28"/>
      <c r="J50" s="28"/>
      <c r="K50" s="38"/>
      <c r="L50" s="38"/>
      <c r="M50" s="45"/>
      <c r="N50" s="18"/>
      <c r="O50" s="28"/>
      <c r="P50" s="28"/>
      <c r="Q50" s="38"/>
      <c r="R50" s="38"/>
      <c r="S50" s="45"/>
      <c r="T50" s="18"/>
      <c r="U50" s="28"/>
      <c r="V50" s="28"/>
      <c r="W50" s="38"/>
      <c r="X50" s="38"/>
      <c r="Y50" s="45"/>
      <c r="Z50" s="18"/>
      <c r="AA50" s="28"/>
      <c r="AB50" s="28"/>
      <c r="AC50" s="38"/>
      <c r="AD50" s="38"/>
      <c r="AE50" s="45"/>
      <c r="AF50" s="18"/>
      <c r="AG50" s="28"/>
      <c r="AH50" s="28"/>
      <c r="AI50" s="38"/>
      <c r="AJ50" s="38"/>
      <c r="AK50" s="45"/>
      <c r="AL50" s="98"/>
      <c r="AM50" s="102"/>
      <c r="AN50" s="102"/>
      <c r="AO50" s="98"/>
      <c r="AP50" s="102"/>
      <c r="AQ50" s="112"/>
      <c r="AR50" s="116">
        <f>SUM(U41,AA41,AG41,AM41,AS41,AY41,B50,H50,N50,T50,Z50,AF50,AL50)</f>
        <v>0</v>
      </c>
      <c r="AS50" s="121"/>
      <c r="AT50" s="121"/>
      <c r="AU50" s="121"/>
      <c r="AV50" s="121"/>
      <c r="AW50" s="124"/>
      <c r="AX50" s="126">
        <f>SUM(ROUNDDOWN(U41*X41,0),ROUNDDOWN(AA41*AD41,0),ROUNDDOWN(AG41*AJ41,0),ROUNDDOWN(AM41*AP41,0),ROUNDDOWN(AS41*AV41,0),ROUNDDOWN(AY41*BB41,0),ROUNDDOWN(B50*E50,0),ROUNDDOWN(H50*K50,0),ROUNDDOWN(N50*Q50,0),ROUNDDOWN(T50*W50,0),ROUNDDOWN(Z50*AC50,0),ROUNDDOWN(AF50*AI50,0),ROUNDDOWN(AL50*AO50,0))</f>
        <v>0</v>
      </c>
      <c r="AY50" s="130"/>
      <c r="AZ50" s="130"/>
      <c r="BA50" s="130"/>
      <c r="BB50" s="130"/>
      <c r="BC50" s="130"/>
      <c r="BD50" s="130"/>
    </row>
    <row r="51" spans="1:58" ht="21.75" customHeight="1">
      <c r="B51" s="19"/>
      <c r="C51" s="29"/>
      <c r="D51" s="29"/>
      <c r="E51" s="39"/>
      <c r="F51" s="39"/>
      <c r="G51" s="46"/>
      <c r="H51" s="19"/>
      <c r="I51" s="29"/>
      <c r="J51" s="29"/>
      <c r="K51" s="39"/>
      <c r="L51" s="39"/>
      <c r="M51" s="46"/>
      <c r="N51" s="19"/>
      <c r="O51" s="29"/>
      <c r="P51" s="29"/>
      <c r="Q51" s="39"/>
      <c r="R51" s="39"/>
      <c r="S51" s="46"/>
      <c r="T51" s="19"/>
      <c r="U51" s="29"/>
      <c r="V51" s="29"/>
      <c r="W51" s="39"/>
      <c r="X51" s="39"/>
      <c r="Y51" s="46"/>
      <c r="Z51" s="19"/>
      <c r="AA51" s="29"/>
      <c r="AB51" s="29"/>
      <c r="AC51" s="39"/>
      <c r="AD51" s="39"/>
      <c r="AE51" s="46"/>
      <c r="AF51" s="19"/>
      <c r="AG51" s="29"/>
      <c r="AH51" s="29"/>
      <c r="AI51" s="39"/>
      <c r="AJ51" s="39"/>
      <c r="AK51" s="46"/>
      <c r="AL51" s="98"/>
      <c r="AM51" s="102"/>
      <c r="AN51" s="102"/>
      <c r="AO51" s="98"/>
      <c r="AP51" s="102"/>
      <c r="AQ51" s="112"/>
      <c r="AR51" s="116">
        <f>SUM(U42,AA42,AG42,AM42,AS42,AY42,B51,H51,N51,T51,Z51,AF51,AL51)</f>
        <v>0</v>
      </c>
      <c r="AS51" s="121"/>
      <c r="AT51" s="121"/>
      <c r="AU51" s="121"/>
      <c r="AV51" s="121"/>
      <c r="AW51" s="124"/>
      <c r="AX51" s="127">
        <f>SUM(ROUNDDOWN(U42*X42,0),ROUNDDOWN(AA42*AD42,0),ROUNDDOWN(AG42*AJ42,0),ROUNDDOWN(AM42*AP42,0),ROUNDDOWN(AS42*AV42,0),ROUNDDOWN(AY42*BB42,0),ROUNDDOWN(B51*E51,0),ROUNDDOWN(H51*K51,0),ROUNDDOWN(N51*Q51,0),ROUNDDOWN(T51*W51,0),ROUNDDOWN(Z51*AC51,0),ROUNDDOWN(AF51*AI51,0),ROUNDDOWN(AL51*AO51,0))</f>
        <v>0</v>
      </c>
      <c r="AY51" s="131"/>
      <c r="AZ51" s="131"/>
      <c r="BA51" s="131"/>
      <c r="BB51" s="131"/>
      <c r="BC51" s="131"/>
      <c r="BD51" s="131"/>
    </row>
    <row r="52" spans="1:58" ht="16.9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117" t="s">
        <v>41</v>
      </c>
      <c r="AS52" s="122"/>
      <c r="AT52" s="122"/>
      <c r="AU52" s="122"/>
      <c r="AV52" s="122"/>
      <c r="AW52" s="122"/>
      <c r="AX52" s="128">
        <f>SUM(AX47:BD51)</f>
        <v>8404700</v>
      </c>
      <c r="AY52" s="132"/>
      <c r="AZ52" s="132"/>
      <c r="BA52" s="132"/>
      <c r="BB52" s="132"/>
      <c r="BC52" s="132"/>
      <c r="BD52" s="135"/>
      <c r="BE52" s="5"/>
      <c r="BF52" s="5"/>
    </row>
    <row r="53" spans="1:58">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58">
      <c r="A54" s="4" t="s">
        <v>40</v>
      </c>
      <c r="B54" s="4"/>
      <c r="C54" s="4"/>
      <c r="D54" s="4"/>
      <c r="E54" s="4"/>
      <c r="F54" s="4"/>
      <c r="G54" s="4"/>
      <c r="H54" s="4"/>
      <c r="I54" s="4"/>
      <c r="J54" s="4"/>
      <c r="K54" s="4"/>
      <c r="L54" s="4"/>
      <c r="M54" s="4"/>
      <c r="N54" s="4"/>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1:58">
      <c r="A55" s="4"/>
      <c r="B55" s="4"/>
      <c r="C55" s="4"/>
      <c r="D55" s="4"/>
      <c r="E55" s="4"/>
      <c r="F55" s="4"/>
      <c r="G55" s="4"/>
      <c r="H55" s="4"/>
      <c r="I55" s="4"/>
      <c r="J55" s="4"/>
      <c r="K55" s="4"/>
      <c r="L55" s="4"/>
      <c r="M55" s="4"/>
      <c r="N55" s="4"/>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1:58">
      <c r="A56" s="6"/>
      <c r="B56" s="6" t="s">
        <v>17</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row>
    <row r="57" spans="1:58">
      <c r="A57" s="6"/>
      <c r="B57" s="6"/>
      <c r="C57" s="6"/>
      <c r="D57" s="32" t="s">
        <v>33</v>
      </c>
      <c r="E57" s="6"/>
      <c r="F57" s="6"/>
      <c r="G57" s="6"/>
      <c r="H57" s="6" t="s">
        <v>55</v>
      </c>
      <c r="I57" s="6"/>
      <c r="J57" s="6" t="s">
        <v>56</v>
      </c>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row>
    <row r="58" spans="1:58">
      <c r="A58" s="6"/>
      <c r="B58" s="6"/>
      <c r="C58" s="6"/>
      <c r="D58" s="6"/>
      <c r="E58" s="6"/>
      <c r="F58" s="6"/>
      <c r="G58" s="6"/>
      <c r="H58" s="6" t="s">
        <v>55</v>
      </c>
      <c r="I58" s="6"/>
      <c r="J58" s="6" t="str">
        <f>FIXED(AE32,0)&amp;" × 1.10"</f>
        <v>7,602,500 × 1.10</v>
      </c>
      <c r="K58" s="6"/>
      <c r="L58" s="6"/>
      <c r="M58" s="6"/>
      <c r="N58" s="6"/>
      <c r="O58" s="65"/>
      <c r="P58" s="65"/>
      <c r="Q58" s="65"/>
      <c r="R58" s="65"/>
      <c r="S58" s="65"/>
      <c r="T58" s="73"/>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row>
    <row r="59" spans="1:58">
      <c r="A59" s="6"/>
      <c r="B59" s="6"/>
      <c r="C59" s="6"/>
      <c r="D59" s="6"/>
      <c r="E59" s="6"/>
      <c r="F59" s="6"/>
      <c r="G59" s="6"/>
      <c r="H59" s="6" t="s">
        <v>55</v>
      </c>
      <c r="I59" s="6"/>
      <c r="J59" s="58">
        <f>ROUNDDOWN(AE32*1.1,0)</f>
        <v>8362750</v>
      </c>
      <c r="K59" s="60"/>
      <c r="L59" s="60"/>
      <c r="M59" s="60"/>
      <c r="N59" s="60"/>
      <c r="O59" s="60"/>
      <c r="P59" s="66"/>
      <c r="Q59" s="6"/>
      <c r="R59" s="6" t="s">
        <v>21</v>
      </c>
      <c r="S59" s="6"/>
      <c r="T59" s="6"/>
      <c r="U59" s="6"/>
      <c r="V59" s="6"/>
      <c r="W59" s="6"/>
      <c r="X59" s="6"/>
      <c r="Y59" s="6"/>
      <c r="Z59" s="6"/>
      <c r="AA59" s="6"/>
      <c r="AB59" s="6"/>
      <c r="AC59" s="6"/>
      <c r="AD59" s="6"/>
      <c r="AE59" s="6"/>
      <c r="AF59" s="87"/>
      <c r="AG59" s="6"/>
      <c r="AH59" s="6"/>
      <c r="AI59" s="6"/>
      <c r="AJ59" s="87"/>
      <c r="AK59" s="6"/>
      <c r="AL59" s="6"/>
      <c r="AM59" s="6"/>
      <c r="AN59" s="6"/>
      <c r="AO59" s="6"/>
      <c r="AP59" s="6"/>
      <c r="AQ59" s="6"/>
      <c r="AR59" s="6"/>
      <c r="AS59" s="6"/>
      <c r="AT59" s="6"/>
      <c r="AU59" s="6"/>
      <c r="AV59" s="6"/>
      <c r="AW59" s="6"/>
      <c r="AX59" s="6"/>
      <c r="AY59" s="6"/>
      <c r="AZ59" s="6"/>
      <c r="BA59" s="6"/>
      <c r="BB59" s="6"/>
      <c r="BC59" s="6"/>
      <c r="BD59" s="6"/>
      <c r="BE59" s="6"/>
    </row>
    <row r="60" spans="1:58">
      <c r="A60" s="6"/>
      <c r="B60" s="6"/>
      <c r="C60" s="6"/>
      <c r="D60" s="6"/>
      <c r="E60" s="6"/>
      <c r="F60" s="6"/>
      <c r="G60" s="6"/>
      <c r="H60" s="47"/>
      <c r="I60" s="6"/>
      <c r="J60" s="47"/>
      <c r="K60" s="47"/>
      <c r="L60" s="47"/>
      <c r="M60" s="6"/>
      <c r="N60" s="6"/>
      <c r="O60" s="6"/>
      <c r="P60" s="6"/>
      <c r="Q60" s="6"/>
      <c r="R60" s="6"/>
      <c r="S60" s="6"/>
      <c r="T60" s="6"/>
      <c r="U60" s="6"/>
      <c r="V60" s="6"/>
      <c r="W60" s="6"/>
      <c r="X60" s="6"/>
      <c r="Y60" s="6"/>
      <c r="Z60" s="6"/>
      <c r="AA60" s="6"/>
      <c r="AB60" s="6"/>
      <c r="AC60" s="6"/>
      <c r="AD60" s="87"/>
      <c r="AE60" s="6"/>
      <c r="AF60" s="6"/>
      <c r="AG60" s="6"/>
      <c r="AH60" s="87"/>
      <c r="AI60" s="6"/>
      <c r="AJ60" s="6"/>
      <c r="AK60" s="6"/>
      <c r="AL60" s="6"/>
      <c r="AM60" s="6"/>
      <c r="AN60" s="6"/>
      <c r="AO60" s="6"/>
      <c r="AP60" s="6"/>
      <c r="AQ60" s="6"/>
      <c r="AR60" s="6"/>
      <c r="AS60" s="6"/>
      <c r="AT60" s="6"/>
      <c r="AU60" s="6"/>
      <c r="AV60" s="6"/>
      <c r="AW60" s="6"/>
      <c r="AX60" s="6"/>
      <c r="AY60" s="6"/>
      <c r="AZ60" s="6"/>
      <c r="BA60" s="6"/>
      <c r="BB60" s="6"/>
      <c r="BC60" s="6"/>
      <c r="BD60" s="6"/>
      <c r="BE60" s="6"/>
    </row>
    <row r="61" spans="1:58">
      <c r="A61" s="6"/>
      <c r="B61" s="6" t="s">
        <v>60</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row>
    <row r="62" spans="1:58">
      <c r="A62" s="6"/>
      <c r="B62" s="6"/>
      <c r="C62" s="6"/>
      <c r="D62" s="32" t="s">
        <v>61</v>
      </c>
      <c r="E62" s="6"/>
      <c r="F62" s="6"/>
      <c r="G62" s="6"/>
      <c r="H62" s="6" t="s">
        <v>55</v>
      </c>
      <c r="I62" s="6"/>
      <c r="J62" s="6" t="s">
        <v>57</v>
      </c>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row>
    <row r="63" spans="1:58">
      <c r="A63" s="6"/>
      <c r="B63" s="6"/>
      <c r="C63" s="6"/>
      <c r="D63" s="6"/>
      <c r="E63" s="6"/>
      <c r="F63" s="6"/>
      <c r="G63" s="6"/>
      <c r="H63" s="6" t="s">
        <v>55</v>
      </c>
      <c r="I63" s="6"/>
      <c r="J63" s="6" t="str">
        <f>FIXED(AX52,0)&amp;" × 1.10"</f>
        <v>8,404,700 × 1.10</v>
      </c>
      <c r="K63" s="6"/>
      <c r="L63" s="6"/>
      <c r="M63" s="6"/>
      <c r="N63" s="6"/>
      <c r="O63" s="65"/>
      <c r="P63" s="65"/>
      <c r="Q63" s="65"/>
      <c r="R63" s="65"/>
      <c r="S63" s="65"/>
      <c r="T63" s="73"/>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row>
    <row r="64" spans="1:58">
      <c r="A64" s="6"/>
      <c r="B64" s="6"/>
      <c r="C64" s="6"/>
      <c r="D64" s="6"/>
      <c r="E64" s="6"/>
      <c r="F64" s="6"/>
      <c r="G64" s="6"/>
      <c r="H64" s="6" t="s">
        <v>55</v>
      </c>
      <c r="I64" s="6"/>
      <c r="J64" s="58">
        <f>ROUNDDOWN(AX52*1.1,0)</f>
        <v>9245170</v>
      </c>
      <c r="K64" s="60"/>
      <c r="L64" s="60"/>
      <c r="M64" s="60"/>
      <c r="N64" s="60"/>
      <c r="O64" s="60"/>
      <c r="P64" s="66"/>
      <c r="Q64" s="6"/>
      <c r="R64" s="6" t="s">
        <v>21</v>
      </c>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row>
    <row r="65" spans="1:59">
      <c r="A65" s="6"/>
      <c r="B65" s="6"/>
      <c r="C65" s="6"/>
      <c r="D65" s="6"/>
      <c r="E65" s="6"/>
      <c r="F65" s="6"/>
      <c r="G65" s="6"/>
      <c r="H65" s="6"/>
      <c r="I65" s="47"/>
      <c r="J65" s="47"/>
      <c r="K65" s="47"/>
      <c r="L65" s="47"/>
      <c r="M65" s="47"/>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row>
    <row r="66" spans="1:59">
      <c r="A66" s="6"/>
      <c r="B66" s="6" t="s">
        <v>9</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row>
    <row r="67" spans="1:59">
      <c r="A67" s="6"/>
      <c r="B67" s="6"/>
      <c r="C67" s="6"/>
      <c r="D67" s="6"/>
      <c r="E67" s="33" t="s">
        <v>47</v>
      </c>
      <c r="F67" s="40" t="str">
        <f>D62</f>
        <v>Ｍ変更</v>
      </c>
      <c r="G67" s="40"/>
      <c r="H67" s="40"/>
      <c r="I67" s="40"/>
      <c r="J67" s="40"/>
      <c r="K67" s="40"/>
      <c r="L67" s="40" t="s">
        <v>43</v>
      </c>
      <c r="M67" s="40"/>
      <c r="N67" s="40" t="str">
        <f>D57</f>
        <v>Ｍ当初</v>
      </c>
      <c r="O67" s="40"/>
      <c r="P67" s="40"/>
      <c r="Q67" s="40"/>
      <c r="R67" s="40"/>
      <c r="S67" s="40"/>
      <c r="T67" s="6" t="s">
        <v>38</v>
      </c>
      <c r="U67" s="40" t="s">
        <v>43</v>
      </c>
      <c r="V67" s="40"/>
      <c r="W67" s="40" t="s">
        <v>58</v>
      </c>
      <c r="X67" s="40"/>
      <c r="Y67" s="40"/>
      <c r="Z67" s="40"/>
      <c r="AA67" s="40"/>
      <c r="AB67" s="40"/>
      <c r="AC67" s="40" t="s">
        <v>16</v>
      </c>
      <c r="AD67" s="40"/>
      <c r="AE67" s="91">
        <v>1</v>
      </c>
      <c r="AF67" s="91"/>
      <c r="AG67" s="32" t="s">
        <v>3</v>
      </c>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1:59">
      <c r="A68" s="6"/>
      <c r="B68" s="6"/>
      <c r="C68" s="6"/>
      <c r="D68" s="33" t="s">
        <v>55</v>
      </c>
      <c r="E68" s="33" t="s">
        <v>47</v>
      </c>
      <c r="F68" s="41">
        <f>J64</f>
        <v>9245170</v>
      </c>
      <c r="G68" s="41"/>
      <c r="H68" s="41"/>
      <c r="I68" s="41"/>
      <c r="J68" s="41"/>
      <c r="K68" s="41"/>
      <c r="L68" s="40" t="s">
        <v>43</v>
      </c>
      <c r="M68" s="40"/>
      <c r="N68" s="41">
        <f>J59</f>
        <v>8362750</v>
      </c>
      <c r="O68" s="41"/>
      <c r="P68" s="41"/>
      <c r="Q68" s="41"/>
      <c r="R68" s="41"/>
      <c r="S68" s="41"/>
      <c r="T68" s="6" t="s">
        <v>38</v>
      </c>
      <c r="U68" s="40" t="s">
        <v>43</v>
      </c>
      <c r="V68" s="40"/>
      <c r="W68" s="41">
        <f>R18</f>
        <v>25000000</v>
      </c>
      <c r="X68" s="41"/>
      <c r="Y68" s="41"/>
      <c r="Z68" s="41"/>
      <c r="AA68" s="41"/>
      <c r="AB68" s="41"/>
      <c r="AC68" s="40" t="s">
        <v>16</v>
      </c>
      <c r="AD68" s="40"/>
      <c r="AE68" s="91">
        <v>1</v>
      </c>
      <c r="AF68" s="91"/>
      <c r="AG68" s="32" t="s">
        <v>3</v>
      </c>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1:59">
      <c r="A69" s="6"/>
      <c r="B69" s="6"/>
      <c r="C69" s="6"/>
      <c r="D69" s="33" t="s">
        <v>55</v>
      </c>
      <c r="E69" s="6"/>
      <c r="F69" s="41">
        <f>F68-N68</f>
        <v>882420</v>
      </c>
      <c r="G69" s="41"/>
      <c r="H69" s="41"/>
      <c r="I69" s="41"/>
      <c r="J69" s="41"/>
      <c r="K69" s="41"/>
      <c r="L69" s="40" t="s">
        <v>43</v>
      </c>
      <c r="M69" s="40"/>
      <c r="N69" s="41">
        <f>ROUNDDOWN(W68*0.01,0)</f>
        <v>250000</v>
      </c>
      <c r="O69" s="41"/>
      <c r="P69" s="41"/>
      <c r="Q69" s="41"/>
      <c r="R69" s="41"/>
      <c r="S69" s="41"/>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5"/>
      <c r="BG69" s="5"/>
    </row>
    <row r="70" spans="1:59">
      <c r="A70" s="6"/>
      <c r="B70" s="6"/>
      <c r="C70" s="6"/>
      <c r="D70" s="33" t="s">
        <v>55</v>
      </c>
      <c r="E70" s="6"/>
      <c r="F70" s="41">
        <f>IF(AND(F69&gt;=(-N69),F69&lt;=0),"‐",IF(F69&lt;(-N69),F69+N69,IF(AND(F69&gt;=0,F69&lt;=N69),"‐",F69-N69)))</f>
        <v>632420</v>
      </c>
      <c r="G70" s="41"/>
      <c r="H70" s="41"/>
      <c r="I70" s="41"/>
      <c r="J70" s="41"/>
      <c r="K70" s="41"/>
      <c r="L70" s="62"/>
      <c r="M70" s="62"/>
      <c r="N70" s="63"/>
      <c r="O70" s="63"/>
      <c r="P70" s="63"/>
      <c r="Q70" s="63"/>
      <c r="R70" s="63"/>
      <c r="S70" s="63"/>
      <c r="T70" s="6"/>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103"/>
      <c r="BF70" s="5"/>
      <c r="BG70" s="5"/>
    </row>
    <row r="71" spans="1:59" ht="11.25" customHeight="1">
      <c r="A71" s="5"/>
      <c r="B71" s="5"/>
      <c r="C71" s="5"/>
      <c r="D71" s="5"/>
      <c r="E71" s="5"/>
      <c r="F71" s="5"/>
      <c r="G71" s="5"/>
      <c r="H71" s="5"/>
      <c r="I71" s="5"/>
      <c r="J71" s="5"/>
      <c r="K71" s="5"/>
      <c r="L71" s="5"/>
      <c r="M71" s="5"/>
      <c r="N71" s="64"/>
      <c r="O71" s="64"/>
      <c r="P71" s="64"/>
      <c r="Q71" s="64"/>
      <c r="R71" s="64"/>
      <c r="S71" s="64"/>
      <c r="T71" s="5"/>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103"/>
      <c r="BF71" s="5"/>
      <c r="BG71" s="5"/>
    </row>
    <row r="72" spans="1:59" ht="27.75" customHeight="1">
      <c r="A72" s="5"/>
      <c r="B72" s="5"/>
      <c r="C72" s="5"/>
      <c r="D72" s="34" t="str">
        <f>IF(AND(F69&gt;=(-N69),F69&lt;=N69),"単品スライドの対象とならない。",IF(F69&gt;N69,"※　増額の単品スライドの対象となる可能性があります。",IF(F69&lt;-N69,"※　減額の単品スライドの対象となる可能性があります。","－")))</f>
        <v>※　増額の単品スライドの対象となる可能性があります。</v>
      </c>
      <c r="E72" s="5"/>
      <c r="F72" s="5"/>
      <c r="G72" s="5"/>
      <c r="H72" s="5"/>
      <c r="I72" s="5"/>
      <c r="J72" s="5"/>
      <c r="K72" s="5"/>
      <c r="L72" s="5"/>
      <c r="M72" s="5"/>
      <c r="N72" s="5"/>
      <c r="O72" s="5"/>
      <c r="P72" s="5"/>
      <c r="Q72" s="5"/>
      <c r="R72" s="5"/>
      <c r="S72" s="5"/>
      <c r="T72" s="5"/>
      <c r="U72" s="78"/>
      <c r="V72" s="78"/>
      <c r="W72" s="78"/>
      <c r="X72" s="78"/>
      <c r="Y72" s="78"/>
      <c r="Z72" s="78"/>
      <c r="AA72" s="78"/>
      <c r="AB72" s="78"/>
      <c r="AC72" s="78"/>
      <c r="AD72" s="78"/>
      <c r="AE72" s="78"/>
      <c r="AF72" s="78"/>
      <c r="AG72" s="78"/>
      <c r="AH72" s="78"/>
      <c r="AI72" s="78"/>
      <c r="AJ72" s="78"/>
      <c r="AK72" s="78"/>
      <c r="AL72" s="78"/>
      <c r="AM72" s="103"/>
      <c r="AN72" s="103"/>
      <c r="AO72" s="103"/>
      <c r="AP72" s="103"/>
      <c r="AQ72" s="103"/>
      <c r="AR72" s="103"/>
      <c r="AS72" s="103"/>
      <c r="AT72" s="103"/>
      <c r="AU72" s="103"/>
      <c r="AV72" s="103"/>
      <c r="AW72" s="103"/>
      <c r="AX72" s="103"/>
      <c r="AY72" s="103"/>
      <c r="AZ72" s="103"/>
      <c r="BA72" s="103"/>
      <c r="BB72" s="103"/>
      <c r="BC72" s="103"/>
      <c r="BD72" s="103"/>
      <c r="BE72" s="103"/>
      <c r="BF72" s="5"/>
      <c r="BG72" s="5"/>
    </row>
    <row r="73" spans="1:59" ht="12" customHeight="1">
      <c r="A73" s="5"/>
      <c r="B73" s="5"/>
      <c r="C73" s="5"/>
      <c r="D73" s="5"/>
      <c r="E73" s="5"/>
      <c r="F73" s="5"/>
      <c r="G73" s="5"/>
      <c r="H73" s="5"/>
      <c r="I73" s="5"/>
      <c r="J73" s="5"/>
      <c r="K73" s="5"/>
      <c r="L73" s="5"/>
      <c r="M73" s="5"/>
      <c r="N73" s="5"/>
      <c r="O73" s="5"/>
      <c r="P73" s="5"/>
      <c r="Q73" s="5"/>
      <c r="R73" s="5"/>
      <c r="S73" s="5"/>
      <c r="T73" s="5"/>
      <c r="U73" s="78"/>
      <c r="V73" s="78"/>
      <c r="W73" s="78"/>
      <c r="X73" s="78"/>
      <c r="Y73" s="78"/>
      <c r="Z73" s="78"/>
      <c r="AA73" s="78"/>
      <c r="AB73" s="78"/>
      <c r="AC73" s="78"/>
      <c r="AD73" s="78"/>
      <c r="AE73" s="78"/>
      <c r="AF73" s="78"/>
      <c r="AG73" s="78"/>
      <c r="AH73" s="78"/>
      <c r="AI73" s="78"/>
      <c r="AJ73" s="78"/>
      <c r="AK73" s="78"/>
      <c r="AL73" s="78"/>
      <c r="AM73" s="5"/>
      <c r="AN73" s="5"/>
      <c r="AO73" s="5"/>
      <c r="AP73" s="5"/>
      <c r="AQ73" s="5"/>
      <c r="AR73" s="5"/>
      <c r="AS73" s="5"/>
      <c r="AT73" s="5"/>
      <c r="AU73" s="5"/>
      <c r="AV73" s="5"/>
      <c r="AW73" s="5"/>
      <c r="AX73" s="5"/>
      <c r="AY73" s="5"/>
      <c r="AZ73" s="5"/>
      <c r="BA73" s="5"/>
      <c r="BB73" s="5"/>
      <c r="BC73" s="5"/>
      <c r="BD73" s="5"/>
      <c r="BE73" s="5"/>
      <c r="BF73" s="5"/>
      <c r="BG73" s="5"/>
    </row>
    <row r="74" spans="1:59">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c r="A75" s="5"/>
      <c r="B75" s="5"/>
      <c r="C75" s="5"/>
      <c r="D75" s="5"/>
      <c r="E75" s="5"/>
      <c r="F75" s="5"/>
      <c r="G75" s="5"/>
      <c r="H75" s="5"/>
      <c r="I75" s="5"/>
      <c r="J75" s="5"/>
      <c r="K75" s="5"/>
      <c r="L75" s="5"/>
      <c r="M75" s="5"/>
      <c r="N75" s="5"/>
      <c r="O75" s="5"/>
      <c r="P75" s="5"/>
      <c r="Q75" s="5"/>
      <c r="R75" s="5"/>
      <c r="S75" s="5"/>
      <c r="T75" s="5"/>
      <c r="U75" s="21"/>
      <c r="V75" s="21"/>
      <c r="W75" s="21"/>
      <c r="X75" s="21"/>
      <c r="Y75" s="21"/>
      <c r="Z75" s="21"/>
      <c r="AA75" s="21"/>
      <c r="AB75" s="21"/>
      <c r="AC75" s="21"/>
      <c r="AD75" s="21"/>
      <c r="AE75" s="21"/>
      <c r="AF75" s="21"/>
      <c r="AG75" s="21"/>
      <c r="AH75" s="21"/>
      <c r="AI75" s="21"/>
      <c r="AJ75" s="21"/>
      <c r="AK75" s="21"/>
      <c r="AL75" s="21"/>
      <c r="AM75" s="21"/>
      <c r="AN75" s="21"/>
      <c r="AO75" s="21"/>
      <c r="AP75" s="21"/>
      <c r="AQ75" s="5"/>
      <c r="AR75" s="5"/>
      <c r="AS75" s="5"/>
      <c r="AT75" s="5"/>
      <c r="AU75" s="5"/>
      <c r="AV75" s="5"/>
      <c r="AW75" s="5"/>
      <c r="AX75" s="5"/>
      <c r="AY75" s="5"/>
      <c r="AZ75" s="5"/>
      <c r="BA75" s="5"/>
      <c r="BB75" s="5"/>
      <c r="BC75" s="5"/>
      <c r="BD75" s="5"/>
      <c r="BE75" s="5"/>
      <c r="BF75" s="5"/>
      <c r="BG75" s="5"/>
    </row>
    <row r="76" spans="1:59">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row r="81" spans="1:59">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row r="82" spans="1:59">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row>
    <row r="83" spans="1:59">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row>
    <row r="84" spans="1:59">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row>
    <row r="85" spans="1:59">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row>
    <row r="86" spans="1:59">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row>
    <row r="87" spans="1:59">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row>
    <row r="88" spans="1:59">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row>
    <row r="89" spans="1:59">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row>
    <row r="90" spans="1:59">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row>
    <row r="91" spans="1:59">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row>
    <row r="92" spans="1:59">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row>
    <row r="93" spans="1:59">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row>
    <row r="94" spans="1:59">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row>
    <row r="95" spans="1:59">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row>
    <row r="96" spans="1:59">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row>
    <row r="97" spans="1:59">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row>
    <row r="98" spans="1:59">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row>
    <row r="99" spans="1:59">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row>
    <row r="100" spans="1:59">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row>
    <row r="101" spans="1:59">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row>
    <row r="102" spans="1:59">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row>
    <row r="103" spans="1:59">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row>
    <row r="104" spans="1:59">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row>
    <row r="105" spans="1:59">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row>
    <row r="106" spans="1:59">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row>
    <row r="107" spans="1:59">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row>
    <row r="108" spans="1:59">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row>
    <row r="109" spans="1:5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row>
    <row r="110" spans="1:59">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row>
    <row r="111" spans="1:59">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row>
  </sheetData>
  <mergeCells count="322">
    <mergeCell ref="AO5:AP5"/>
    <mergeCell ref="AQ5:AR5"/>
    <mergeCell ref="AS5:AT5"/>
    <mergeCell ref="AU5:AV5"/>
    <mergeCell ref="AW5:AX5"/>
    <mergeCell ref="AY5:AZ5"/>
    <mergeCell ref="BA5:BB5"/>
    <mergeCell ref="AH7:AM7"/>
    <mergeCell ref="AH8:AM8"/>
    <mergeCell ref="AN8:BB8"/>
    <mergeCell ref="AH9:AM9"/>
    <mergeCell ref="AN9:BB9"/>
    <mergeCell ref="AH10:AM10"/>
    <mergeCell ref="AN10:BB10"/>
    <mergeCell ref="R15:X15"/>
    <mergeCell ref="R16:X16"/>
    <mergeCell ref="R17:X17"/>
    <mergeCell ref="R18:X18"/>
    <mergeCell ref="R19:X19"/>
    <mergeCell ref="AF23:AL23"/>
    <mergeCell ref="U24:AD24"/>
    <mergeCell ref="AE24:AG24"/>
    <mergeCell ref="AI24:AK24"/>
    <mergeCell ref="B27:I27"/>
    <mergeCell ref="J27:Q27"/>
    <mergeCell ref="R27:T27"/>
    <mergeCell ref="U27:Y27"/>
    <mergeCell ref="Z27:AD27"/>
    <mergeCell ref="AE27:AL27"/>
    <mergeCell ref="B28:I28"/>
    <mergeCell ref="J28:Q28"/>
    <mergeCell ref="R28:T28"/>
    <mergeCell ref="U28:Y28"/>
    <mergeCell ref="Z28:AD28"/>
    <mergeCell ref="AE28:AL28"/>
    <mergeCell ref="B29:I29"/>
    <mergeCell ref="J29:Q29"/>
    <mergeCell ref="R29:T29"/>
    <mergeCell ref="U29:Y29"/>
    <mergeCell ref="Z29:AD29"/>
    <mergeCell ref="AE29:AL29"/>
    <mergeCell ref="B30:I30"/>
    <mergeCell ref="J30:Q30"/>
    <mergeCell ref="R30:T30"/>
    <mergeCell ref="U30:Y30"/>
    <mergeCell ref="Z30:AD30"/>
    <mergeCell ref="AE30:AL30"/>
    <mergeCell ref="B31:I31"/>
    <mergeCell ref="J31:Q31"/>
    <mergeCell ref="R31:T31"/>
    <mergeCell ref="U31:Y31"/>
    <mergeCell ref="Z31:AD31"/>
    <mergeCell ref="AE31:AL31"/>
    <mergeCell ref="U32:AD32"/>
    <mergeCell ref="AE32:AL32"/>
    <mergeCell ref="AX34:BD34"/>
    <mergeCell ref="U35:Z35"/>
    <mergeCell ref="AA35:AF35"/>
    <mergeCell ref="AG35:AL35"/>
    <mergeCell ref="AM35:AR35"/>
    <mergeCell ref="AS35:AX35"/>
    <mergeCell ref="AY35:BD35"/>
    <mergeCell ref="U36:V36"/>
    <mergeCell ref="X36:Y36"/>
    <mergeCell ref="AA36:AB36"/>
    <mergeCell ref="AD36:AE36"/>
    <mergeCell ref="AG36:AH36"/>
    <mergeCell ref="AJ36:AK36"/>
    <mergeCell ref="AM36:AN36"/>
    <mergeCell ref="AP36:AQ36"/>
    <mergeCell ref="AS36:AT36"/>
    <mergeCell ref="AV36:AW36"/>
    <mergeCell ref="AY36:AZ36"/>
    <mergeCell ref="BB36:BC36"/>
    <mergeCell ref="U37:W37"/>
    <mergeCell ref="X37:Z37"/>
    <mergeCell ref="AA37:AC37"/>
    <mergeCell ref="AD37:AF37"/>
    <mergeCell ref="AG37:AI37"/>
    <mergeCell ref="AJ37:AL37"/>
    <mergeCell ref="AM37:AO37"/>
    <mergeCell ref="AP37:AR37"/>
    <mergeCell ref="AS37:AU37"/>
    <mergeCell ref="AV37:AX37"/>
    <mergeCell ref="AY37:BA37"/>
    <mergeCell ref="BB37:BD37"/>
    <mergeCell ref="B38:I38"/>
    <mergeCell ref="J38:Q38"/>
    <mergeCell ref="R38:T38"/>
    <mergeCell ref="U38:W38"/>
    <mergeCell ref="X38:Z38"/>
    <mergeCell ref="AA38:AC38"/>
    <mergeCell ref="AD38:AF38"/>
    <mergeCell ref="AG38:AI38"/>
    <mergeCell ref="AJ38:AL38"/>
    <mergeCell ref="AM38:AO38"/>
    <mergeCell ref="AP38:AR38"/>
    <mergeCell ref="AS38:AU38"/>
    <mergeCell ref="AV38:AX38"/>
    <mergeCell ref="AY38:BA38"/>
    <mergeCell ref="BB38:BD38"/>
    <mergeCell ref="B39:I39"/>
    <mergeCell ref="J39:Q39"/>
    <mergeCell ref="R39:T39"/>
    <mergeCell ref="U39:W39"/>
    <mergeCell ref="X39:Z39"/>
    <mergeCell ref="AA39:AC39"/>
    <mergeCell ref="AD39:AF39"/>
    <mergeCell ref="AG39:AI39"/>
    <mergeCell ref="AJ39:AL39"/>
    <mergeCell ref="AM39:AO39"/>
    <mergeCell ref="AP39:AR39"/>
    <mergeCell ref="AS39:AU39"/>
    <mergeCell ref="AV39:AX39"/>
    <mergeCell ref="AY39:BA39"/>
    <mergeCell ref="BB39:BD39"/>
    <mergeCell ref="B40:I40"/>
    <mergeCell ref="J40:Q40"/>
    <mergeCell ref="R40:T40"/>
    <mergeCell ref="U40:W40"/>
    <mergeCell ref="X40:Z40"/>
    <mergeCell ref="AA40:AC40"/>
    <mergeCell ref="AD40:AF40"/>
    <mergeCell ref="AG40:AI40"/>
    <mergeCell ref="AJ40:AL40"/>
    <mergeCell ref="AM40:AO40"/>
    <mergeCell ref="AP40:AR40"/>
    <mergeCell ref="AS40:AU40"/>
    <mergeCell ref="AV40:AX40"/>
    <mergeCell ref="AY40:BA40"/>
    <mergeCell ref="BB40:BD40"/>
    <mergeCell ref="B41:I41"/>
    <mergeCell ref="J41:Q41"/>
    <mergeCell ref="R41:T41"/>
    <mergeCell ref="U41:W41"/>
    <mergeCell ref="X41:Z41"/>
    <mergeCell ref="AA41:AC41"/>
    <mergeCell ref="AD41:AF41"/>
    <mergeCell ref="AG41:AI41"/>
    <mergeCell ref="AJ41:AL41"/>
    <mergeCell ref="AM41:AO41"/>
    <mergeCell ref="AP41:AR41"/>
    <mergeCell ref="AS41:AU41"/>
    <mergeCell ref="AV41:AX41"/>
    <mergeCell ref="AY41:BA41"/>
    <mergeCell ref="BB41:BD41"/>
    <mergeCell ref="B42:I42"/>
    <mergeCell ref="J42:Q42"/>
    <mergeCell ref="R42:T42"/>
    <mergeCell ref="U42:W42"/>
    <mergeCell ref="X42:Z42"/>
    <mergeCell ref="AA42:AC42"/>
    <mergeCell ref="AD42:AF42"/>
    <mergeCell ref="AG42:AI42"/>
    <mergeCell ref="AJ42:AL42"/>
    <mergeCell ref="AM42:AO42"/>
    <mergeCell ref="AP42:AR42"/>
    <mergeCell ref="AS42:AU42"/>
    <mergeCell ref="AV42:AX42"/>
    <mergeCell ref="AY42:BA42"/>
    <mergeCell ref="BB42:BD42"/>
    <mergeCell ref="B44:G44"/>
    <mergeCell ref="H44:M44"/>
    <mergeCell ref="N44:S44"/>
    <mergeCell ref="T44:Y44"/>
    <mergeCell ref="Z44:AE44"/>
    <mergeCell ref="AF44:AK44"/>
    <mergeCell ref="B45:C45"/>
    <mergeCell ref="E45:F45"/>
    <mergeCell ref="H45:I45"/>
    <mergeCell ref="K45:L45"/>
    <mergeCell ref="N45:O45"/>
    <mergeCell ref="Q45:R45"/>
    <mergeCell ref="T45:U45"/>
    <mergeCell ref="W45:X45"/>
    <mergeCell ref="Z45:AA45"/>
    <mergeCell ref="AC45:AD45"/>
    <mergeCell ref="AF45:AG45"/>
    <mergeCell ref="AI45:AJ45"/>
    <mergeCell ref="B46:D46"/>
    <mergeCell ref="E46:G46"/>
    <mergeCell ref="H46:J46"/>
    <mergeCell ref="K46:M46"/>
    <mergeCell ref="N46:P46"/>
    <mergeCell ref="Q46:S46"/>
    <mergeCell ref="T46:V46"/>
    <mergeCell ref="W46:Y46"/>
    <mergeCell ref="Z46:AB46"/>
    <mergeCell ref="AC46:AE46"/>
    <mergeCell ref="AF46:AH46"/>
    <mergeCell ref="AI46:AK46"/>
    <mergeCell ref="AL46:AN46"/>
    <mergeCell ref="AO46:AQ46"/>
    <mergeCell ref="AR46:AW46"/>
    <mergeCell ref="AX46:BD46"/>
    <mergeCell ref="B47:D47"/>
    <mergeCell ref="E47:G47"/>
    <mergeCell ref="H47:J47"/>
    <mergeCell ref="K47:M47"/>
    <mergeCell ref="N47:P47"/>
    <mergeCell ref="Q47:S47"/>
    <mergeCell ref="T47:V47"/>
    <mergeCell ref="W47:Y47"/>
    <mergeCell ref="Z47:AB47"/>
    <mergeCell ref="AC47:AE47"/>
    <mergeCell ref="AF47:AH47"/>
    <mergeCell ref="AI47:AK47"/>
    <mergeCell ref="AL47:AN47"/>
    <mergeCell ref="AO47:AQ47"/>
    <mergeCell ref="AR47:AW47"/>
    <mergeCell ref="AX47:BD47"/>
    <mergeCell ref="B48:D48"/>
    <mergeCell ref="E48:G48"/>
    <mergeCell ref="H48:J48"/>
    <mergeCell ref="K48:M48"/>
    <mergeCell ref="N48:P48"/>
    <mergeCell ref="Q48:S48"/>
    <mergeCell ref="T48:V48"/>
    <mergeCell ref="W48:Y48"/>
    <mergeCell ref="Z48:AB48"/>
    <mergeCell ref="AC48:AE48"/>
    <mergeCell ref="AF48:AH48"/>
    <mergeCell ref="AI48:AK48"/>
    <mergeCell ref="AL48:AN48"/>
    <mergeCell ref="AO48:AQ48"/>
    <mergeCell ref="AR48:AW48"/>
    <mergeCell ref="AX48:BD48"/>
    <mergeCell ref="B49:D49"/>
    <mergeCell ref="E49:G49"/>
    <mergeCell ref="H49:J49"/>
    <mergeCell ref="K49:M49"/>
    <mergeCell ref="N49:P49"/>
    <mergeCell ref="Q49:S49"/>
    <mergeCell ref="T49:V49"/>
    <mergeCell ref="W49:Y49"/>
    <mergeCell ref="Z49:AB49"/>
    <mergeCell ref="AC49:AE49"/>
    <mergeCell ref="AF49:AH49"/>
    <mergeCell ref="AI49:AK49"/>
    <mergeCell ref="AL49:AN49"/>
    <mergeCell ref="AO49:AQ49"/>
    <mergeCell ref="AR49:AW49"/>
    <mergeCell ref="AX49:BD49"/>
    <mergeCell ref="B50:D50"/>
    <mergeCell ref="E50:G50"/>
    <mergeCell ref="H50:J50"/>
    <mergeCell ref="K50:M50"/>
    <mergeCell ref="N50:P50"/>
    <mergeCell ref="Q50:S50"/>
    <mergeCell ref="T50:V50"/>
    <mergeCell ref="W50:Y50"/>
    <mergeCell ref="Z50:AB50"/>
    <mergeCell ref="AC50:AE50"/>
    <mergeCell ref="AF50:AH50"/>
    <mergeCell ref="AI50:AK50"/>
    <mergeCell ref="AL50:AN50"/>
    <mergeCell ref="AO50:AQ50"/>
    <mergeCell ref="AR50:AW50"/>
    <mergeCell ref="AX50:BD50"/>
    <mergeCell ref="B51:D51"/>
    <mergeCell ref="E51:G51"/>
    <mergeCell ref="H51:J51"/>
    <mergeCell ref="K51:M51"/>
    <mergeCell ref="N51:P51"/>
    <mergeCell ref="Q51:S51"/>
    <mergeCell ref="T51:V51"/>
    <mergeCell ref="W51:Y51"/>
    <mergeCell ref="Z51:AB51"/>
    <mergeCell ref="AC51:AE51"/>
    <mergeCell ref="AF51:AH51"/>
    <mergeCell ref="AI51:AK51"/>
    <mergeCell ref="AL51:AN51"/>
    <mergeCell ref="AO51:AQ51"/>
    <mergeCell ref="AR51:AW51"/>
    <mergeCell ref="AX51:BD51"/>
    <mergeCell ref="AR52:AW52"/>
    <mergeCell ref="AX52:BD52"/>
    <mergeCell ref="AR57:AV57"/>
    <mergeCell ref="J59:P59"/>
    <mergeCell ref="J64:P64"/>
    <mergeCell ref="F67:K67"/>
    <mergeCell ref="L67:M67"/>
    <mergeCell ref="N67:S67"/>
    <mergeCell ref="U67:V67"/>
    <mergeCell ref="W67:AB67"/>
    <mergeCell ref="AC67:AD67"/>
    <mergeCell ref="AE67:AF67"/>
    <mergeCell ref="F68:K68"/>
    <mergeCell ref="L68:M68"/>
    <mergeCell ref="N68:S68"/>
    <mergeCell ref="U68:V68"/>
    <mergeCell ref="W68:AB68"/>
    <mergeCell ref="AC68:AD68"/>
    <mergeCell ref="AE68:AF68"/>
    <mergeCell ref="F69:K69"/>
    <mergeCell ref="L69:M69"/>
    <mergeCell ref="N69:S69"/>
    <mergeCell ref="F70:K70"/>
    <mergeCell ref="U75:AP75"/>
    <mergeCell ref="A1:E2"/>
    <mergeCell ref="L1:AS3"/>
    <mergeCell ref="A7:K8"/>
    <mergeCell ref="B10:G11"/>
    <mergeCell ref="H10:H11"/>
    <mergeCell ref="I10:Y11"/>
    <mergeCell ref="B12:G13"/>
    <mergeCell ref="H12:H13"/>
    <mergeCell ref="I12:Y13"/>
    <mergeCell ref="B14:I15"/>
    <mergeCell ref="A21:W22"/>
    <mergeCell ref="B24:I26"/>
    <mergeCell ref="J24:Q26"/>
    <mergeCell ref="R24:T26"/>
    <mergeCell ref="U25:Y26"/>
    <mergeCell ref="Z25:AD26"/>
    <mergeCell ref="AE25:AL26"/>
    <mergeCell ref="B35:I37"/>
    <mergeCell ref="J35:Q37"/>
    <mergeCell ref="R35:T37"/>
    <mergeCell ref="AL44:AQ45"/>
    <mergeCell ref="AR44:BD45"/>
    <mergeCell ref="A54:N55"/>
  </mergeCells>
  <phoneticPr fontId="1" type="Hiragana"/>
  <conditionalFormatting sqref="L70">
    <cfRule type="cellIs" dxfId="0" priority="1" stopIfTrue="1" operator="lessThan">
      <formula>0</formula>
    </cfRule>
  </conditionalFormatting>
  <dataValidations count="1">
    <dataValidation type="list" allowBlank="1" showDropDown="0" showInputMessage="1" showErrorMessage="1" sqref="I12:Y13">
      <formula1>"­,鋼材類,燃料油,アスファルト類,コンクリート類,その他"</formula1>
    </dataValidation>
  </dataValidations>
  <pageMargins left="0" right="0" top="0.15944881889763782" bottom="0.15944881889763782" header="0.3" footer="0.3"/>
  <pageSetup paperSize="9" scale="67" fitToWidth="1" fitToHeight="1" orientation="portrait" usePrinterDefaults="1" cellComments="asDisplayed"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材料集計表</vt:lpstr>
      <vt:lpstr>材料集計表 (記入例)</vt:lpstr>
    </vt:vector>
  </TitlesOfParts>
  <Company>東かがわ市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uc00483</dc:creator>
  <cp:lastModifiedBy>鷲見　吉保</cp:lastModifiedBy>
  <dcterms:created xsi:type="dcterms:W3CDTF">2023-07-26T03:47:03Z</dcterms:created>
  <dcterms:modified xsi:type="dcterms:W3CDTF">2024-09-10T04:23:35Z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5.0.2.0</vt:lpwstr>
    </vt:vector>
  </property>
  <property fmtid="{DCFEDD21-7773-49B2-8022-6FC58DB5260B}" pid="3" name="LastSavedVersion">
    <vt:lpwstr>5.0.2.0</vt:lpwstr>
  </property>
  <property fmtid="{DCFEDD21-7773-49B2-8022-6FC58DB5260B}" pid="4" name="LastSavedDate">
    <vt:filetime>2024-09-10T04:23:35Z</vt:filetime>
  </property>
</Properties>
</file>